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ЖКХ\ДУМА\2022 год\Август 2022\О выполнении наказов за 2018-2022гг\Чеповой\"/>
    </mc:Choice>
  </mc:AlternateContent>
  <bookViews>
    <workbookView xWindow="0" yWindow="0" windowWidth="19200" windowHeight="11595" tabRatio="500"/>
  </bookViews>
  <sheets>
    <sheet name="Приложение №1" sheetId="1" r:id="rId1"/>
  </sheets>
  <definedNames>
    <definedName name="_xlnm.Print_Titles" localSheetId="0">'Приложение №1'!$6:$7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26" i="1" l="1"/>
  <c r="P124" i="1"/>
  <c r="L124" i="1"/>
  <c r="H124" i="1"/>
  <c r="D124" i="1"/>
  <c r="P119" i="1"/>
  <c r="L119" i="1"/>
  <c r="H119" i="1"/>
  <c r="D119" i="1"/>
  <c r="P113" i="1"/>
  <c r="L113" i="1"/>
  <c r="H113" i="1"/>
  <c r="D113" i="1"/>
  <c r="P107" i="1"/>
  <c r="L107" i="1"/>
  <c r="H107" i="1"/>
  <c r="D107" i="1"/>
  <c r="P101" i="1"/>
  <c r="L101" i="1"/>
  <c r="H101" i="1"/>
  <c r="D101" i="1"/>
  <c r="P95" i="1"/>
  <c r="L95" i="1"/>
  <c r="H95" i="1"/>
  <c r="D95" i="1"/>
  <c r="P91" i="1"/>
  <c r="L91" i="1"/>
  <c r="H91" i="1"/>
  <c r="D91" i="1"/>
  <c r="P82" i="1"/>
  <c r="L82" i="1"/>
  <c r="H82" i="1"/>
  <c r="D82" i="1"/>
  <c r="P76" i="1"/>
  <c r="L76" i="1"/>
  <c r="H76" i="1"/>
  <c r="D76" i="1"/>
  <c r="P72" i="1"/>
  <c r="L72" i="1"/>
  <c r="H72" i="1"/>
  <c r="D72" i="1"/>
  <c r="P60" i="1"/>
  <c r="L60" i="1"/>
  <c r="H60" i="1"/>
  <c r="D60" i="1"/>
  <c r="P52" i="1"/>
  <c r="L52" i="1"/>
  <c r="H52" i="1"/>
  <c r="D52" i="1"/>
  <c r="P47" i="1"/>
  <c r="L47" i="1"/>
  <c r="H47" i="1"/>
  <c r="D47" i="1"/>
  <c r="P42" i="1"/>
  <c r="L42" i="1"/>
  <c r="H42" i="1"/>
  <c r="D42" i="1"/>
  <c r="P36" i="1"/>
  <c r="L36" i="1"/>
  <c r="H36" i="1"/>
  <c r="D36" i="1"/>
  <c r="P32" i="1"/>
  <c r="L32" i="1"/>
  <c r="H32" i="1"/>
  <c r="D32" i="1"/>
  <c r="P25" i="1"/>
  <c r="L25" i="1"/>
  <c r="H25" i="1"/>
  <c r="D25" i="1"/>
  <c r="P21" i="1"/>
  <c r="L21" i="1"/>
  <c r="H21" i="1"/>
  <c r="D21" i="1"/>
  <c r="D125" i="1" s="1"/>
  <c r="P16" i="1"/>
  <c r="L16" i="1"/>
  <c r="L125" i="1" s="1"/>
  <c r="H16" i="1"/>
  <c r="P11" i="1"/>
  <c r="P125" i="1" s="1"/>
  <c r="L11" i="1"/>
  <c r="H11" i="1"/>
  <c r="H125" i="1" s="1"/>
  <c r="D11" i="1"/>
</calcChain>
</file>

<file path=xl/sharedStrings.xml><?xml version="1.0" encoding="utf-8"?>
<sst xmlns="http://schemas.openxmlformats.org/spreadsheetml/2006/main" count="208" uniqueCount="167">
  <si>
    <t xml:space="preserve">     Информация по реализации наказов избирателей депутатам Думы Новоуральского городского округа седьмого созыва за 2018-2021 годы. </t>
  </si>
  <si>
    <t>№ изб. округа</t>
  </si>
  <si>
    <t xml:space="preserve">Депутат Думы
НГО </t>
  </si>
  <si>
    <t>2018 год</t>
  </si>
  <si>
    <t xml:space="preserve">2019 год     (РД от 26.09.2018 № 99) </t>
  </si>
  <si>
    <t>2020 год  (РД от 28.10.2020 № 80)</t>
  </si>
  <si>
    <t>2021 год  (РД от 28.10.2020 № 80)</t>
  </si>
  <si>
    <t>Наименование    мероприятия</t>
  </si>
  <si>
    <t>Сумма</t>
  </si>
  <si>
    <t>Наименование мероприятия</t>
  </si>
  <si>
    <t>Мясников Дмитрий Игоревич</t>
  </si>
  <si>
    <t>Выполнить мероприятия по организации доступной среды по адресу ул. Корнилова 17/1 (первый подъезд)</t>
  </si>
  <si>
    <t>Ремонт дороги с устройством тротуара за многоквартирными домами № 18, 20, 22 по бульвару Ак. Кикоина</t>
  </si>
  <si>
    <t>Устройство детской игровой площадки для домов по ул. Корнилова, 13, 13/1, 13/2</t>
  </si>
  <si>
    <t>ИТОГО</t>
  </si>
  <si>
    <t>Захаров Дмитрий Игоревич</t>
  </si>
  <si>
    <t>Выполнить освещение улиц Ясная и Приозерная в п. Мурзинка</t>
  </si>
  <si>
    <t>400,60 (ВНБ)</t>
  </si>
  <si>
    <t>Устройство детской и спортивной площадки по ул. Трактовой пос. Мурзинка</t>
  </si>
  <si>
    <t>Строительство тротуара вдоль жилых домов по ул. Ленина №№79-109 в с. Тарасково</t>
  </si>
  <si>
    <t>Выполнение кап.ремонта дороги ул. Дачная в д. Пальники</t>
  </si>
  <si>
    <t>Приступить к строительству школы в д. Починок (1 этап - проектирование)</t>
  </si>
  <si>
    <t>Капитальный ремонт дорог общего пользования (по ул. Зеленая с. Тарасково от ж/дома № 1 до ж/д № 48</t>
  </si>
  <si>
    <t>Устройство 8 контейнерных площадок в частном секторе        д. Починок (окончание работ в марте 2021)</t>
  </si>
  <si>
    <t>Предоставить новые жилые помещения жителям домов с высоким уровнем износа по ул. Совхозная, 10 и Ленина, 2 в  селе Тарасково</t>
  </si>
  <si>
    <t>Сергеев Максим Григорьевич</t>
  </si>
  <si>
    <t>Выполнить ремонт тротуаров к МАОУ СОШ № 40 и от Мегамарта до ул. Жигаловского (по обе стороны автомобильного проезда)</t>
  </si>
  <si>
    <t>Ремонт транспортного проезда от ул. Корнилова до пожарного проезда за МКД № 9 по бульвару Ак. Кикоина (с заменой бордюров и ремонтом колодцев)</t>
  </si>
  <si>
    <t>Капитальный ремонт подпорной стенки стадиона МАОУ "СОШ № 40"</t>
  </si>
  <si>
    <t>Устройство парковочной площадки на территории, примыкающей к МАОУ "СОШ № 40" с устройством тротуара и лестницы между домами №№ 5, 7, 9 по бульвару Ак. Кикоина</t>
  </si>
  <si>
    <t>Ремонт дворового проезда многоквартирного дома № 12 по бульвару Ак. Кикоина</t>
  </si>
  <si>
    <t xml:space="preserve">Разработка ПСД на устройство парковок в районе многоквартирных домов №№ 13, 15, 15А по бульвару Ак. Кикоина и тротуаров от данных парковок к ФОК, бульвару Ак. Кикоина и обустройством лестничного спуска к МАОУ «СОШ № 40» </t>
  </si>
  <si>
    <t>смета УКС</t>
  </si>
  <si>
    <t>Яценко Сергей Владимирович</t>
  </si>
  <si>
    <t xml:space="preserve">Разработка ПСД на обустройство детской игровой площадки на придомовой территории многоквартирных домов по ул. Ленина, 134 и ул. Тегенцева, 14 </t>
  </si>
  <si>
    <t>Разработка ПСД на обустройство детской игровой площадки на придомовой территории многоквартирного дома по ул. Тегенцева, 2/3</t>
  </si>
  <si>
    <t>Ползунов Станислав Викторович</t>
  </si>
  <si>
    <t>Ликвидировать базы сжиженного газа в квартале 50</t>
  </si>
  <si>
    <t>ВНБ</t>
  </si>
  <si>
    <t>Ремонт подпорной стенки в районе дома № 37 по ул. Фурманова и установка парковочных барьеров на грунтовой дороге в районе домов № 5 и 5а по ул. Комарова</t>
  </si>
  <si>
    <t>Благоустройство сквера по ул. Фурманова.39</t>
  </si>
  <si>
    <t xml:space="preserve">Устройство спортивной площадки в районе дома Ленина 118 </t>
  </si>
  <si>
    <t>Устройство пешеходного тротуара от автостоянки школы №57 до детского сада №37</t>
  </si>
  <si>
    <t>Ремонт дворового проезда многоквартирных домов №№ 118, 118а по ул. Ленина</t>
  </si>
  <si>
    <t>Ремонт лестницы на ул. Ленина (тротуар) от МКД по адресу ул. Ленина, 109</t>
  </si>
  <si>
    <t>Разработка ПСД на устройство тротуара по ул. Ленина от ул. Савчука до ул. Комарова</t>
  </si>
  <si>
    <t xml:space="preserve">Разработка ПСД на устройство парковки и детской игровой площадки на придомовой территории многоквартирного дома № 116а по ул. Ленина </t>
  </si>
  <si>
    <t>Разработка ПСД на обустройство детской игровой площадки на придомовой территории многоквартирного дома № 109 по ул. Ленина</t>
  </si>
  <si>
    <t>Волков Александр Николаевич</t>
  </si>
  <si>
    <t>Выполнить ремонт автомобильной дороги по ул. Ленина на участке от Свердлова до Паркового проезда</t>
  </si>
  <si>
    <t>Благоустройство сквера в районе магазина № 45</t>
  </si>
  <si>
    <t>Устройство светофорного объекта на перекрестке по ул. Л. Толстого — ул. Фурманова с разработкой ПСД</t>
  </si>
  <si>
    <t>Денисов Михаил Александрович</t>
  </si>
  <si>
    <t>Разработать ПСД по водоотведению в р-не Л.Толстого, 14</t>
  </si>
  <si>
    <t>Капитальный ремонт проезжей части дворовой территории по ул.Л.Толстого, 14 с водоотведением</t>
  </si>
  <si>
    <t>Устройство детской площадки на дворовой территории многоквартирного дома по ул. К. Цеткин, 41</t>
  </si>
  <si>
    <t xml:space="preserve">Обеспечить выполнение работ по освещению придомовых территорий </t>
  </si>
  <si>
    <t xml:space="preserve">Ремонт тротуаров улично-дорожной сети в пределах избирательного округа № 7 по ул. Белинского (от ул. Ленина до ул. Герцена) </t>
  </si>
  <si>
    <t>Ремонт дворового проезда многоквартирных домов №№ 71, 73 по ул. Ленина</t>
  </si>
  <si>
    <t>Благоустройство сквера Белинского</t>
  </si>
  <si>
    <t xml:space="preserve">Разработка ПСД на устройство детской игровой площадки на придомовой территории многоквартирного дома № 71 по ул. Ленина </t>
  </si>
  <si>
    <t>Мерзлов Никита Геннадьевич</t>
  </si>
  <si>
    <t xml:space="preserve">Устройство парковочного кармана напротив дома № 44 по ул. Первомайская </t>
  </si>
  <si>
    <t>Благоустройство сквера и ремонт лестницы (к ул. Северная) у Публичной библиотеки, ул. Фрунзе, 13</t>
  </si>
  <si>
    <t xml:space="preserve">Установка поручней на тротуаре, расположенном вдоль ограждения Центрального стадиона со стороны ул. Крупской к зданию ул. Фрунзе, д. 5 </t>
  </si>
  <si>
    <t>Ремонт тротуара по ул. Фрунзе с устройством поручней на тротуаре (в районе Публичной библиотеки НГО)</t>
  </si>
  <si>
    <t>Великов Андрей Владимирович</t>
  </si>
  <si>
    <t>Выполнить работы по водоотведению в р-не Ленина, 30.</t>
  </si>
  <si>
    <t>Обустройство пешеходного тротуара по ул. Перевальной у здания военкомата</t>
  </si>
  <si>
    <t xml:space="preserve">Благоустройство территории в районе сносимых  домов по ул. Ленина (32, 36, 38, 40) </t>
  </si>
  <si>
    <t>Ремонт тротуара по ул. Мамина-Сибиряка</t>
  </si>
  <si>
    <t>Выполнить работы по обеспечению многоквартирных домов по ул. Ленина  7, 9  природным газом</t>
  </si>
  <si>
    <t>Разработка ПСД на ремонт тротуара от ул. Садовая к ул. Перевальная с устройством подпорной стенки</t>
  </si>
  <si>
    <t xml:space="preserve">Обеспечить выполнение работ по освещению придомовых территорий по ул. Первомайской </t>
  </si>
  <si>
    <t>Никаноров Дмитрий Львович</t>
  </si>
  <si>
    <t>Выполнить работы по обеспечению многоквартирных домов по ул. Ленина 2, 3, 4 природным газом</t>
  </si>
  <si>
    <t>Ремонт асфальтового покрытия ул.Ленина, 3, 5 и их освещение</t>
  </si>
  <si>
    <t xml:space="preserve">Обустройство тротуара ул. Гагарина, 7а - М. Горького, 4б с наружным освещением и ремонтом проезда </t>
  </si>
  <si>
    <t>Ремонт тротуара по ул. Гагарина, 12а и установка ограждения по ул. Гагарина, 12а, ул. Театральный проезд, 7</t>
  </si>
  <si>
    <t>Ремонт лестниц между многоквартирными домами по ул. Театральный проезд, д.9 и М.Горького, д.15 с ремонтом подходов к ним и заменой поручней</t>
  </si>
  <si>
    <t>Ремонт дворового проезда на придомовых территориях многоквартирных домов №№ 5, 6, 5А, 6А по ул. Заречная и ремонт тротуара на придомовой территории многоквартирного дома № 5а по ул. Заречная</t>
  </si>
  <si>
    <t>Разработка ПСД на расширение проезда между домами №№ 12, 14 по ул. Гагарина</t>
  </si>
  <si>
    <t xml:space="preserve">Разработка ПСД на обустройство спортивной площадки уличными тренажерами в районе домов №№ 4А, 5А по ул. М. Горького </t>
  </si>
  <si>
    <t>Опарин Олег Анатольевич</t>
  </si>
  <si>
    <t>Разработать проектно-сметную документацию на реконструкцию лестницы, расположенной между домами Красногвардейский, 5 и Театральный проезд 14.</t>
  </si>
  <si>
    <t xml:space="preserve">Ремонт лестниц от дома № 5 по Красногвардейскому проезду до домов по Театральному проезду </t>
  </si>
  <si>
    <t xml:space="preserve">Ремонт тротуара на придомовой территории многоквартирных домов №№ 2, 3 по ул. Красногвардейский проезд </t>
  </si>
  <si>
    <t>Ремонт тротуара от ул. Театральный проезд, д.9 до ул. Мичурина</t>
  </si>
  <si>
    <t>Выполнение ремонта тротуара между многоквартирными домами по ул. Красногвардейский проезд, д. 5 и ул. Театральный проезд, д. 14</t>
  </si>
  <si>
    <t xml:space="preserve">Установка автономного освещения пешеходной дорожки между многоквартирными домами по ул. Мичурина, 10, 22 </t>
  </si>
  <si>
    <t>Ремонт тротуара на придомовой территории многоквартирного дома № 17 по ул. М. Горького</t>
  </si>
  <si>
    <t>Разработка ПСД на обустройство детской игровой площадки на придомовой территории многоквартирного дома № 9 по ул. Театральный проезд</t>
  </si>
  <si>
    <t xml:space="preserve">Разработка ПСД на расширение тротуаров и устройство металлического ограждения от здания по ул. Театральный проезд, 20 до Красногвардейский проезд, д. 1 </t>
  </si>
  <si>
    <t>Разработка ПСД на расширение проезжей части автомобильной дороги общего пользования по ул. Театральный проезд (в районе многоквартирного дома № 18)</t>
  </si>
  <si>
    <t>Разработка ПСД на обустройство детской игровой площадки для домов №№ 4, 5 по ул. Красногвардейский проезд</t>
  </si>
  <si>
    <t xml:space="preserve">Разработка ПСД на устройство спортивной площадки «Воркаут» на придомовой территории многоквартирного дома № 16 по ул. Театральный проезд </t>
  </si>
  <si>
    <t>Шадрин Дмитрий Игоревич</t>
  </si>
  <si>
    <t>Выполнить ремонт лестницы между домами Гастелло 5 и 6 и улицей Чурина с устройством перил</t>
  </si>
  <si>
    <t>Ремонт лестниц от дома Мичурина, 13 до эспланады с одновременным устройством пандусов и поручней для инвалидов</t>
  </si>
  <si>
    <t>Ремонт участка эспланады в МКР 9</t>
  </si>
  <si>
    <t>Расширение автомобильной дороги общего пользования по ул. Маяковского (в районе многоквартирного дома № 20)</t>
  </si>
  <si>
    <t>Ильин Петр Александрович</t>
  </si>
  <si>
    <t>Разработать проектно-сметную документацию на устройство парковочных карманов в районе МАОУ Лицей № 58.</t>
  </si>
  <si>
    <t>Устройство парковочных карманов на ул. Чурина напротив МАОУ "Лицей №58"</t>
  </si>
  <si>
    <t xml:space="preserve">Ремонт дворового проезда по адресу ул. Чурина, д. 9 </t>
  </si>
  <si>
    <t>Обустроить детскую игровую площадку на  ул. Чурина, 6</t>
  </si>
  <si>
    <t>Капитальный ремонт участка водопровода Д300 от колодца К-1582А до колодца К-40 по ул. Чурина в районе МАОУ "Лицей №58"</t>
  </si>
  <si>
    <t>Устройство парковок общего пользования в районе МКД № 12 по ул. Чурина</t>
  </si>
  <si>
    <t>Выполнить ремонт автомобильной дороги по ул. Чурина на участке от Вокзала до Водной</t>
  </si>
  <si>
    <t>Разработка ПСД на ремонт подпорных стенок на придомовой территории многоквартирного дома № 15/1 по ул. Чурина</t>
  </si>
  <si>
    <t>Разработка ПСД на расширение проезжей части и устройство пешеходного тротуара в районе МКД № 1,2 по ул. Чурина</t>
  </si>
  <si>
    <t>Бархатов Тимофей Валентинович</t>
  </si>
  <si>
    <t>Выполнить ремонт автомобильной дороги по ул. С.Лазо.</t>
  </si>
  <si>
    <t>Ремонт тротуара от здания магазина № 3Б в МКР-15 до дома № 1 в МКР-15, вдоль автомобильной дороги</t>
  </si>
  <si>
    <t>Выполнение ремонта дороги по ул. Орджоникидзе</t>
  </si>
  <si>
    <t>Ремонт тротуара от дома № 5 до дома № 9 в МКР-15</t>
  </si>
  <si>
    <t>Ремонт внутриквартального проезда от ул. Октябрьской до ул. Дудина</t>
  </si>
  <si>
    <t xml:space="preserve">Устройство гостевой автостоянки на землях общего пользования в районе дома № 4 в МКР - 15                                                                                                                                                                                               </t>
  </si>
  <si>
    <t>Выполнить косметический ремонт санитарных узлов здания по адресу Свердлова, 1 (общежитие)</t>
  </si>
  <si>
    <t>Выполнение ремонта общего имущества в многоквартирном доме с долей муниципального имущества более 25% (ул. Свердлова, 1)</t>
  </si>
  <si>
    <t>Благоустройство дворовой территории многоквартирного дома по ул. Свердлова, 1</t>
  </si>
  <si>
    <t>Разработка ПСД на благоустройство в районе дома № 9 в МКР-15</t>
  </si>
  <si>
    <t>Устройство пожарного проезда в МКР-15 к домам №№ 5, 7</t>
  </si>
  <si>
    <t>Салихов Марат Фардатович</t>
  </si>
  <si>
    <t>Ремонт проезда многоквартирных домов №№ 20, 21, 21А по ул. Советская</t>
  </si>
  <si>
    <t>Елистратов Олег Владимирович</t>
  </si>
  <si>
    <t>Обустроить пешеходный переход в районе Нового торгового центра</t>
  </si>
  <si>
    <t>Расширение проезда с устройством парковки у домов 3, 5/1 по ул. Автозаводская</t>
  </si>
  <si>
    <t>Разработка ПСД на устройство парковки общего пользования в районе ул. Автозаводской, 7</t>
  </si>
  <si>
    <t xml:space="preserve">Благоустройство дворовой территории многоквартирных домов, расположенных по адресу ул. С.Дудина, д. 2/2, ул. С. Дудина, 1 с устройством парковки </t>
  </si>
  <si>
    <t>Разработка ПСД на устройство волейбольной площадки с металлическим ограждением и площадки для игры в настольный теннис во дворе МКД №№ 9,10,11 по ул. С. Дудина и №№ 16,17 по ул. Советская</t>
  </si>
  <si>
    <t>Тюменцева Светлана Сергеевна</t>
  </si>
  <si>
    <t>Обустроить парковку на автомобильной дороге по ул. Советская в районе детского сада № 7 (ул. Советская, 5а)</t>
  </si>
  <si>
    <t>Устройство тротуара к ТЦ "Комсомолец" со стороны ул. Автозаводской</t>
  </si>
  <si>
    <t>Ремонт проезда на придомовой территории многоквартирного дома № 11 по ул. Автозаводская</t>
  </si>
  <si>
    <t>Выполнить ремонт тротуара и лестницы с устройством поручней по ул. Промышленная в районе дома ул. Промышленная, 1</t>
  </si>
  <si>
    <t>Устройство тротуара от детской игровой площадки "Кораблик" до ТЦ "Комсомолец"</t>
  </si>
  <si>
    <t>Устройство освещения лестниц между домами №№ 2, 2а, 4 по ул. Промышленной</t>
  </si>
  <si>
    <t>Выполнить ремонт автомобильных дорог по ул. Промышленной (проезд 302а, 302в)</t>
  </si>
  <si>
    <t>Ремонт проезда на придомовой территории МКД по ул.Советская,3</t>
  </si>
  <si>
    <t xml:space="preserve">Устройство парковочных мест для автотранспорта в районе ул. Автозаводская, 11 </t>
  </si>
  <si>
    <t>Обустроить детскую площадку по ул. Промышленная 2а, устроить освещение на торце дома по ул. Промышленной 2а</t>
  </si>
  <si>
    <t>Устройство тротуара для пешеходов в районе Советская, 6/2 у детского сада № 4</t>
  </si>
  <si>
    <t>Ислентьева Ирена Владиславовна</t>
  </si>
  <si>
    <t xml:space="preserve">Устройство детской и спортивных площадок (на существующих площадках) на придомовых территориях многоквартирных домов № 5, № 9 по ул. Юбилейная </t>
  </si>
  <si>
    <t>Благоустройство тротуарной дорожки ул. Юбилейная, 3, 4</t>
  </si>
  <si>
    <t xml:space="preserve">Благоустройство дворовой территории (устройство парковочного кармана по ул. Победы, 30) </t>
  </si>
  <si>
    <t xml:space="preserve">Устройство и ремонт тротуарных дорожек главного фасада по ул. Победы в районе дома № 32 </t>
  </si>
  <si>
    <t>Стрельцова Елена Владимировна</t>
  </si>
  <si>
    <t>Выполнить ПСД по устройству тротуара и освещения в р-не Победы 26а, 28а, 30а.</t>
  </si>
  <si>
    <t xml:space="preserve">Замена наружного водопровода в районе ул. Победы, 26а, 28а, 30а </t>
  </si>
  <si>
    <t xml:space="preserve">Устройство тротуара и освещения в районе ул. Победы, 26а, 28а, 30а </t>
  </si>
  <si>
    <t>Устройство тротуара от дома № 4/2 по ул. Победы к детскому саду № 35 «Аленький цветочек»</t>
  </si>
  <si>
    <t>Начать выполнение работ по ремонту общедомового имущества в бывших общежитиях</t>
  </si>
  <si>
    <t>Устройство парковки на территории многоквартирного дома № 8 по ул. Победы</t>
  </si>
  <si>
    <t>Расстановка дополнительного игрового оборудования на придомовой территории многоквартирных домов № 2 корпус 1, № 2 корпус 3 по ул. Победы</t>
  </si>
  <si>
    <t>Выполнение ремонта общего имущества в многоквартирных домах с долей муниципального имущества более 25% (ул. Победы 8, 10; ул. Комсомольская 8, 10</t>
  </si>
  <si>
    <t>Загоскин Михаил Васильевич</t>
  </si>
  <si>
    <t>Выполнить работы по благоустройству в районе ТЦ «Территория»</t>
  </si>
  <si>
    <t>Устройство стоянки для автомобилей вдоль забора ДОКа, с торцов домов № 10а, 12а, 14а по ул. Комсомольская (первый этап)</t>
  </si>
  <si>
    <t>Устройство стоянки для автомобилей вдоль забора ДОКа, с торцов домов № 10а, 12а, 14а по ул. Комсомольская (второй этап)</t>
  </si>
  <si>
    <t>Ремонт дворовых проездов многоквартирных домов №№ 21, 23 по ул. Комсомольской и въезда к ним с дублера автомобильной дороги по ул. Комсомольской</t>
  </si>
  <si>
    <t>Разработать проектно-сметную документацию по обустройству стоянки в районе домов по ул. Комсомольской 10а-18а.</t>
  </si>
  <si>
    <t>Замена участка наружного водопровода Д 600 в районе домов № 10а, 12а, 14а по ул. Комсомольская</t>
  </si>
  <si>
    <t>Ремонт проезда между ДК "Новоуральский" и ТЦ "Елена" с обеспечением водоотведения</t>
  </si>
  <si>
    <t>ВСЕГО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</si>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</sst>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6"/>
      <color rgb="FF000000"/>
      <name val="Times New Roman"/>
      <family val="1"/>
      <charset val="1"/>
    </font>
    <font>
      <sz val="16"/>
      <color rgb="FF000000"/>
      <name val="Calibri"/>
      <family val="2"/>
      <charset val="204"/>
    </font>
    <font>
      <b/>
      <sz val="16"/>
      <color rgb="FF000000"/>
      <name val="Times New Roman"/>
      <family val="1"/>
      <charset val="1"/>
    </font>
    <font>
      <b/>
      <i/>
      <sz val="16"/>
      <color rgb="FF000000"/>
      <name val="Times New Roman"/>
      <family val="1"/>
      <charset val="1"/>
    </font>
    <font>
      <sz val="16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00"/>
        <bgColor rgb="FFFFFF00"/>
      </patternFill>
    </fill>
  </fills>
  <borders count="25">
    <border>
      <left/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1">
      <alignment horizontal="left" vertical="top" wrapText="1"/>
    </xf>
    <xf numFmtId="4" fontId="1" fillId="0" borderId="2">
      <alignment horizontal="right" vertical="top" shrinkToFit="1"/>
    </xf>
    <xf numFmtId="4" fontId="1" fillId="0" borderId="2">
      <alignment horizontal="right" vertical="top" shrinkToFit="1"/>
    </xf>
  </cellStyleXfs>
  <cellXfs count="75">
    <xf numFmtId="0" fontId="0" fillId="0" borderId="0" xfId="0"/>
    <xf numFmtId="4" fontId="2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4" fillId="0" borderId="0" xfId="0" applyNumberFormat="1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5" fillId="0" borderId="8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vertical="top" wrapText="1"/>
    </xf>
    <xf numFmtId="4" fontId="5" fillId="0" borderId="12" xfId="0" applyNumberFormat="1" applyFont="1" applyBorder="1" applyAlignment="1">
      <alignment vertical="top" wrapText="1"/>
    </xf>
    <xf numFmtId="4" fontId="5" fillId="0" borderId="13" xfId="0" applyNumberFormat="1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vertical="top" wrapText="1"/>
    </xf>
    <xf numFmtId="3" fontId="5" fillId="2" borderId="16" xfId="0" applyNumberFormat="1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vertical="top" wrapText="1"/>
    </xf>
    <xf numFmtId="4" fontId="2" fillId="2" borderId="16" xfId="0" applyNumberFormat="1" applyFont="1" applyFill="1" applyBorder="1" applyAlignment="1">
      <alignment vertical="top" wrapText="1"/>
    </xf>
    <xf numFmtId="4" fontId="2" fillId="2" borderId="17" xfId="0" applyNumberFormat="1" applyFont="1" applyFill="1" applyBorder="1" applyAlignment="1">
      <alignment vertical="top" wrapText="1"/>
    </xf>
    <xf numFmtId="4" fontId="2" fillId="2" borderId="9" xfId="0" applyNumberFormat="1" applyFont="1" applyFill="1" applyBorder="1" applyAlignment="1">
      <alignment vertical="top" wrapText="1"/>
    </xf>
    <xf numFmtId="4" fontId="2" fillId="2" borderId="18" xfId="0" applyNumberFormat="1" applyFont="1" applyFill="1" applyBorder="1" applyAlignment="1">
      <alignment vertical="top" wrapText="1"/>
    </xf>
    <xf numFmtId="4" fontId="2" fillId="2" borderId="19" xfId="0" applyNumberFormat="1" applyFont="1" applyFill="1" applyBorder="1" applyAlignment="1">
      <alignment vertical="top" wrapText="1"/>
    </xf>
    <xf numFmtId="4" fontId="2" fillId="2" borderId="20" xfId="0" applyNumberFormat="1" applyFont="1" applyFill="1" applyBorder="1" applyAlignment="1">
      <alignment vertical="top" wrapText="1"/>
    </xf>
    <xf numFmtId="4" fontId="5" fillId="0" borderId="16" xfId="0" applyNumberFormat="1" applyFont="1" applyBorder="1" applyAlignment="1">
      <alignment horizontal="center" vertical="top" wrapText="1"/>
    </xf>
    <xf numFmtId="4" fontId="4" fillId="0" borderId="17" xfId="0" applyNumberFormat="1" applyFont="1" applyBorder="1" applyAlignment="1">
      <alignment vertical="top" wrapText="1"/>
    </xf>
    <xf numFmtId="4" fontId="2" fillId="0" borderId="16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vertical="top" wrapText="1"/>
    </xf>
    <xf numFmtId="4" fontId="2" fillId="0" borderId="9" xfId="0" applyNumberFormat="1" applyFont="1" applyBorder="1" applyAlignment="1">
      <alignment vertical="top" wrapText="1"/>
    </xf>
    <xf numFmtId="4" fontId="2" fillId="0" borderId="18" xfId="0" applyNumberFormat="1" applyFont="1" applyBorder="1" applyAlignment="1">
      <alignment vertical="top" wrapText="1"/>
    </xf>
    <xf numFmtId="4" fontId="2" fillId="0" borderId="19" xfId="0" applyNumberFormat="1" applyFont="1" applyBorder="1" applyAlignment="1">
      <alignment vertical="top" wrapText="1"/>
    </xf>
    <xf numFmtId="4" fontId="2" fillId="0" borderId="20" xfId="0" applyNumberFormat="1" applyFont="1" applyBorder="1" applyAlignment="1">
      <alignment vertical="top" wrapText="1"/>
    </xf>
    <xf numFmtId="4" fontId="4" fillId="0" borderId="17" xfId="0" applyNumberFormat="1" applyFont="1" applyBorder="1" applyAlignment="1">
      <alignment horizontal="right" vertical="top" wrapText="1"/>
    </xf>
    <xf numFmtId="3" fontId="4" fillId="0" borderId="16" xfId="0" applyNumberFormat="1" applyFont="1" applyBorder="1" applyAlignment="1">
      <alignment vertical="top" wrapText="1"/>
    </xf>
    <xf numFmtId="4" fontId="4" fillId="0" borderId="9" xfId="0" applyNumberFormat="1" applyFont="1" applyBorder="1" applyAlignment="1">
      <alignment vertical="top" wrapText="1"/>
    </xf>
    <xf numFmtId="3" fontId="4" fillId="0" borderId="21" xfId="0" applyNumberFormat="1" applyFont="1" applyBorder="1" applyAlignment="1">
      <alignment vertical="top" wrapText="1"/>
    </xf>
    <xf numFmtId="4" fontId="4" fillId="0" borderId="22" xfId="0" applyNumberFormat="1" applyFont="1" applyBorder="1" applyAlignment="1">
      <alignment vertical="top" wrapText="1"/>
    </xf>
    <xf numFmtId="4" fontId="4" fillId="0" borderId="23" xfId="0" applyNumberFormat="1" applyFont="1" applyBorder="1" applyAlignment="1">
      <alignment vertical="top" wrapText="1"/>
    </xf>
    <xf numFmtId="4" fontId="2" fillId="2" borderId="9" xfId="0" applyNumberFormat="1" applyFont="1" applyFill="1" applyBorder="1" applyAlignment="1">
      <alignment vertical="top"/>
    </xf>
    <xf numFmtId="4" fontId="2" fillId="0" borderId="17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7" xfId="3" applyFont="1" applyBorder="1" applyAlignment="1" applyProtection="1">
      <alignment horizontal="right" vertical="top" shrinkToFit="1"/>
    </xf>
    <xf numFmtId="4" fontId="2" fillId="0" borderId="9" xfId="3" applyFont="1" applyBorder="1" applyAlignment="1" applyProtection="1">
      <alignment horizontal="right" vertical="top" shrinkToFit="1"/>
    </xf>
    <xf numFmtId="4" fontId="2" fillId="0" borderId="9" xfId="0" applyNumberFormat="1" applyFont="1" applyBorder="1" applyAlignment="1">
      <alignment horizontal="left" vertical="top"/>
    </xf>
    <xf numFmtId="4" fontId="2" fillId="0" borderId="17" xfId="3" applyFont="1" applyBorder="1" applyAlignment="1" applyProtection="1">
      <alignment horizontal="right" vertical="top" wrapText="1"/>
    </xf>
    <xf numFmtId="4" fontId="2" fillId="0" borderId="9" xfId="3" applyFont="1" applyBorder="1" applyAlignment="1" applyProtection="1">
      <alignment horizontal="right" vertical="top" wrapText="1"/>
    </xf>
    <xf numFmtId="4" fontId="2" fillId="0" borderId="9" xfId="0" applyNumberFormat="1" applyFont="1" applyBorder="1" applyAlignment="1">
      <alignment vertical="top"/>
    </xf>
    <xf numFmtId="4" fontId="4" fillId="0" borderId="0" xfId="0" applyNumberFormat="1" applyFont="1" applyAlignment="1">
      <alignment vertical="top"/>
    </xf>
    <xf numFmtId="4" fontId="2" fillId="0" borderId="16" xfId="1" applyNumberFormat="1" applyFont="1" applyBorder="1" applyAlignment="1" applyProtection="1">
      <alignment horizontal="left" vertical="top" wrapText="1"/>
    </xf>
    <xf numFmtId="4" fontId="2" fillId="3" borderId="9" xfId="3" applyFont="1" applyFill="1" applyBorder="1" applyAlignment="1" applyProtection="1">
      <alignment horizontal="right" vertical="top" shrinkToFit="1"/>
    </xf>
    <xf numFmtId="4" fontId="2" fillId="0" borderId="16" xfId="0" applyNumberFormat="1" applyFont="1" applyBorder="1" applyAlignment="1">
      <alignment horizontal="left" vertical="top" wrapText="1"/>
    </xf>
    <xf numFmtId="4" fontId="0" fillId="0" borderId="9" xfId="0" applyNumberFormat="1" applyBorder="1"/>
    <xf numFmtId="4" fontId="0" fillId="0" borderId="24" xfId="0" applyNumberFormat="1" applyBorder="1"/>
    <xf numFmtId="4" fontId="2" fillId="3" borderId="9" xfId="0" applyNumberFormat="1" applyFont="1" applyFill="1" applyBorder="1" applyAlignment="1">
      <alignment vertical="top" wrapText="1"/>
    </xf>
    <xf numFmtId="4" fontId="4" fillId="0" borderId="16" xfId="0" applyNumberFormat="1" applyFont="1" applyBorder="1" applyAlignment="1">
      <alignment vertical="top" wrapText="1"/>
    </xf>
    <xf numFmtId="4" fontId="4" fillId="3" borderId="9" xfId="0" applyNumberFormat="1" applyFont="1" applyFill="1" applyBorder="1" applyAlignment="1">
      <alignment vertical="top" wrapText="1"/>
    </xf>
    <xf numFmtId="4" fontId="2" fillId="0" borderId="9" xfId="0" applyNumberFormat="1" applyFont="1" applyBorder="1" applyAlignment="1">
      <alignment horizontal="left" vertical="top" wrapText="1"/>
    </xf>
    <xf numFmtId="4" fontId="2" fillId="2" borderId="10" xfId="0" applyNumberFormat="1" applyFont="1" applyFill="1" applyBorder="1" applyAlignment="1">
      <alignment vertical="top"/>
    </xf>
    <xf numFmtId="4" fontId="4" fillId="2" borderId="11" xfId="0" applyNumberFormat="1" applyFont="1" applyFill="1" applyBorder="1" applyAlignment="1">
      <alignment horizontal="right" vertical="top"/>
    </xf>
    <xf numFmtId="3" fontId="2" fillId="2" borderId="10" xfId="0" applyNumberFormat="1" applyFont="1" applyFill="1" applyBorder="1" applyAlignment="1">
      <alignment vertical="top" wrapText="1"/>
    </xf>
    <xf numFmtId="4" fontId="2" fillId="2" borderId="11" xfId="0" applyNumberFormat="1" applyFont="1" applyFill="1" applyBorder="1" applyAlignment="1">
      <alignment vertical="top" wrapText="1"/>
    </xf>
    <xf numFmtId="4" fontId="6" fillId="0" borderId="0" xfId="2" applyFont="1" applyBorder="1" applyAlignment="1" applyProtection="1">
      <alignment horizontal="right" vertical="top" shrinkToFit="1"/>
    </xf>
    <xf numFmtId="4" fontId="2" fillId="0" borderId="16" xfId="0" applyNumberFormat="1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</cellXfs>
  <cellStyles count="4">
    <cellStyle name="ex66" xfId="1"/>
    <cellStyle name="ex69" xfId="2"/>
    <cellStyle name="ex69 2" xfId="3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7"/>
  <sheetViews>
    <sheetView tabSelected="1" zoomScale="55" zoomScaleNormal="55" workbookViewId="0">
      <selection activeCell="O3" sqref="O3:P3"/>
    </sheetView>
  </sheetViews>
  <sheetFormatPr defaultColWidth="8.7109375" defaultRowHeight="21" x14ac:dyDescent="0.25"/>
  <cols>
    <col min="1" max="1" width="10.28515625" style="1" customWidth="1"/>
    <col min="2" max="2" width="32" style="1" customWidth="1"/>
    <col min="3" max="3" width="45.85546875" style="1" customWidth="1"/>
    <col min="4" max="4" width="14.85546875" style="1" customWidth="1"/>
    <col min="5" max="6" width="5.140625" style="1" hidden="1" customWidth="1"/>
    <col min="7" max="7" width="45.85546875" style="1" customWidth="1"/>
    <col min="8" max="8" width="14.85546875" style="1" customWidth="1"/>
    <col min="9" max="10" width="5.140625" style="1" hidden="1" customWidth="1"/>
    <col min="11" max="11" width="45.85546875" style="1" customWidth="1"/>
    <col min="12" max="12" width="14.85546875" style="1" customWidth="1"/>
    <col min="13" max="14" width="5.140625" style="1" hidden="1" customWidth="1"/>
    <col min="15" max="15" width="45.85546875" style="1" customWidth="1"/>
    <col min="16" max="16" width="14.85546875" style="1" customWidth="1"/>
    <col min="17" max="20" width="5.140625" style="1" hidden="1" customWidth="1"/>
    <col min="21" max="21" width="20" style="1" customWidth="1"/>
    <col min="22" max="23" width="8.7109375" style="1"/>
    <col min="24" max="24" width="24" style="1" customWidth="1"/>
    <col min="25" max="1022" width="8.7109375" style="1"/>
    <col min="1023" max="1024" width="11.5703125" style="2" customWidth="1"/>
  </cols>
  <sheetData>
    <row r="1" spans="1:1024" ht="24" customHeight="1" x14ac:dyDescent="0.25">
      <c r="L1" s="68" t="s">
        <v>166</v>
      </c>
      <c r="M1" s="68"/>
      <c r="N1" s="68"/>
      <c r="O1" s="68"/>
      <c r="P1" s="68"/>
    </row>
    <row r="2" spans="1:1024" ht="24" customHeight="1" x14ac:dyDescent="0.25">
      <c r="L2" s="68"/>
      <c r="M2" s="74"/>
      <c r="N2" s="74"/>
      <c r="O2" s="74"/>
      <c r="P2" s="74"/>
    </row>
    <row r="3" spans="1:1024" ht="24" customHeight="1" x14ac:dyDescent="0.25">
      <c r="L3" s="67"/>
      <c r="M3" s="67"/>
      <c r="N3" s="67"/>
      <c r="O3" s="68"/>
      <c r="P3" s="74"/>
    </row>
    <row r="4" spans="1:1024" s="5" customFormat="1" ht="35.25" customHeight="1" x14ac:dyDescent="0.25">
      <c r="A4" s="69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3"/>
      <c r="R4" s="3"/>
      <c r="S4" s="4"/>
      <c r="T4" s="4"/>
      <c r="AMI4" s="6"/>
      <c r="AMJ4" s="6"/>
    </row>
    <row r="5" spans="1:1024" ht="42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</row>
    <row r="6" spans="1:1024" ht="29.85" customHeight="1" x14ac:dyDescent="0.25">
      <c r="A6" s="70" t="s">
        <v>1</v>
      </c>
      <c r="B6" s="71" t="s">
        <v>2</v>
      </c>
      <c r="C6" s="72" t="s">
        <v>3</v>
      </c>
      <c r="D6" s="72"/>
      <c r="E6" s="9"/>
      <c r="F6" s="9"/>
      <c r="G6" s="72" t="s">
        <v>4</v>
      </c>
      <c r="H6" s="72"/>
      <c r="I6" s="9"/>
      <c r="J6" s="9"/>
      <c r="K6" s="72" t="s">
        <v>5</v>
      </c>
      <c r="L6" s="72"/>
      <c r="M6" s="9"/>
      <c r="N6" s="9"/>
      <c r="O6" s="73" t="s">
        <v>6</v>
      </c>
      <c r="P6" s="73"/>
      <c r="Q6" s="10"/>
      <c r="R6" s="10"/>
      <c r="S6" s="11"/>
      <c r="T6" s="11"/>
    </row>
    <row r="7" spans="1:1024" ht="43.35" customHeight="1" x14ac:dyDescent="0.25">
      <c r="A7" s="70"/>
      <c r="B7" s="71"/>
      <c r="C7" s="12" t="s">
        <v>7</v>
      </c>
      <c r="D7" s="13" t="s">
        <v>8</v>
      </c>
      <c r="E7" s="14"/>
      <c r="F7" s="14"/>
      <c r="G7" s="12" t="s">
        <v>9</v>
      </c>
      <c r="H7" s="13" t="s">
        <v>8</v>
      </c>
      <c r="I7" s="14"/>
      <c r="J7" s="14"/>
      <c r="K7" s="12" t="s">
        <v>9</v>
      </c>
      <c r="L7" s="13" t="s">
        <v>8</v>
      </c>
      <c r="M7" s="14"/>
      <c r="N7" s="14"/>
      <c r="O7" s="15" t="s">
        <v>9</v>
      </c>
      <c r="P7" s="16" t="s">
        <v>8</v>
      </c>
      <c r="Q7" s="17"/>
      <c r="R7" s="17"/>
      <c r="S7" s="18"/>
      <c r="T7" s="18"/>
    </row>
    <row r="8" spans="1:1024" ht="40.5" x14ac:dyDescent="0.25">
      <c r="A8" s="19">
        <v>1</v>
      </c>
      <c r="B8" s="20" t="s">
        <v>10</v>
      </c>
      <c r="C8" s="21"/>
      <c r="D8" s="22"/>
      <c r="E8" s="23"/>
      <c r="F8" s="23"/>
      <c r="G8" s="21"/>
      <c r="H8" s="22"/>
      <c r="I8" s="23"/>
      <c r="J8" s="23"/>
      <c r="K8" s="21"/>
      <c r="L8" s="22"/>
      <c r="M8" s="23"/>
      <c r="N8" s="23"/>
      <c r="O8" s="24"/>
      <c r="P8" s="25"/>
      <c r="Q8" s="26"/>
      <c r="R8" s="26"/>
      <c r="S8" s="23"/>
      <c r="T8" s="23"/>
    </row>
    <row r="9" spans="1:1024" ht="87.75" customHeight="1" x14ac:dyDescent="0.25">
      <c r="A9" s="27"/>
      <c r="B9" s="28"/>
      <c r="C9" s="29" t="s">
        <v>11</v>
      </c>
      <c r="D9" s="30">
        <v>56.1</v>
      </c>
      <c r="E9" s="31">
        <v>1</v>
      </c>
      <c r="F9" s="31"/>
      <c r="G9" s="29" t="s">
        <v>12</v>
      </c>
      <c r="H9" s="30">
        <v>1453.2</v>
      </c>
      <c r="I9" s="31">
        <v>1</v>
      </c>
      <c r="J9" s="31"/>
      <c r="K9" s="29"/>
      <c r="L9" s="30"/>
      <c r="M9" s="31"/>
      <c r="N9" s="31"/>
      <c r="O9" s="32"/>
      <c r="P9" s="33"/>
      <c r="Q9" s="34"/>
      <c r="R9" s="34"/>
      <c r="S9" s="31"/>
      <c r="T9" s="31"/>
    </row>
    <row r="10" spans="1:1024" ht="73.349999999999994" customHeight="1" x14ac:dyDescent="0.25">
      <c r="A10" s="27"/>
      <c r="B10" s="28"/>
      <c r="C10" s="29"/>
      <c r="D10" s="30"/>
      <c r="E10" s="31"/>
      <c r="F10" s="31"/>
      <c r="G10" s="29" t="s">
        <v>13</v>
      </c>
      <c r="H10" s="30">
        <v>559.6</v>
      </c>
      <c r="I10" s="31">
        <v>1</v>
      </c>
      <c r="J10" s="31"/>
      <c r="K10" s="29"/>
      <c r="L10" s="30"/>
      <c r="M10" s="31"/>
      <c r="N10" s="31"/>
      <c r="O10" s="32"/>
      <c r="P10" s="33"/>
      <c r="Q10" s="34"/>
      <c r="R10" s="34"/>
      <c r="S10" s="31"/>
      <c r="T10" s="31"/>
    </row>
    <row r="11" spans="1:1024" x14ac:dyDescent="0.25">
      <c r="A11" s="27"/>
      <c r="B11" s="35" t="s">
        <v>14</v>
      </c>
      <c r="C11" s="36"/>
      <c r="D11" s="28">
        <f>D9</f>
        <v>56.1</v>
      </c>
      <c r="E11" s="37"/>
      <c r="F11" s="37"/>
      <c r="G11" s="36"/>
      <c r="H11" s="28">
        <f>H9+H10</f>
        <v>2012.8000000000002</v>
      </c>
      <c r="I11" s="37"/>
      <c r="J11" s="37"/>
      <c r="K11" s="36"/>
      <c r="L11" s="28">
        <f>SUM(L9:L10)</f>
        <v>0</v>
      </c>
      <c r="M11" s="37"/>
      <c r="N11" s="37"/>
      <c r="O11" s="38"/>
      <c r="P11" s="39">
        <f>SUM(P9:P10)</f>
        <v>0</v>
      </c>
      <c r="Q11" s="40"/>
      <c r="R11" s="40"/>
      <c r="S11" s="37"/>
      <c r="T11" s="37"/>
    </row>
    <row r="12" spans="1:1024" ht="40.5" x14ac:dyDescent="0.25">
      <c r="A12" s="19">
        <v>2</v>
      </c>
      <c r="B12" s="20" t="s">
        <v>15</v>
      </c>
      <c r="C12" s="21"/>
      <c r="D12" s="22"/>
      <c r="E12" s="23"/>
      <c r="F12" s="23"/>
      <c r="G12" s="21"/>
      <c r="H12" s="22"/>
      <c r="I12" s="23"/>
      <c r="J12" s="23"/>
      <c r="K12" s="21"/>
      <c r="L12" s="22"/>
      <c r="M12" s="23"/>
      <c r="N12" s="23"/>
      <c r="O12" s="21"/>
      <c r="P12" s="22"/>
      <c r="Q12" s="23"/>
      <c r="R12" s="23"/>
      <c r="S12" s="41"/>
      <c r="T12" s="41"/>
    </row>
    <row r="13" spans="1:1024" ht="74.650000000000006" customHeight="1" x14ac:dyDescent="0.25">
      <c r="A13" s="27"/>
      <c r="B13" s="28"/>
      <c r="C13" s="29" t="s">
        <v>16</v>
      </c>
      <c r="D13" s="42" t="s">
        <v>17</v>
      </c>
      <c r="E13" s="43">
        <v>1</v>
      </c>
      <c r="F13" s="43"/>
      <c r="G13" s="29" t="s">
        <v>18</v>
      </c>
      <c r="H13" s="30">
        <v>750</v>
      </c>
      <c r="I13" s="31">
        <v>1</v>
      </c>
      <c r="J13" s="31"/>
      <c r="K13" s="29" t="s">
        <v>19</v>
      </c>
      <c r="L13" s="44">
        <v>994.84199999999998</v>
      </c>
      <c r="M13" s="45">
        <v>1</v>
      </c>
      <c r="N13" s="45"/>
      <c r="O13" s="29" t="s">
        <v>20</v>
      </c>
      <c r="P13" s="44">
        <v>3532.86013</v>
      </c>
      <c r="Q13" s="45">
        <v>1</v>
      </c>
      <c r="R13" s="45"/>
      <c r="S13" s="46">
        <v>1</v>
      </c>
      <c r="T13" s="46"/>
    </row>
    <row r="14" spans="1:1024" ht="89.25" customHeight="1" x14ac:dyDescent="0.25">
      <c r="A14" s="27"/>
      <c r="B14" s="28"/>
      <c r="C14" s="29" t="s">
        <v>21</v>
      </c>
      <c r="D14" s="42"/>
      <c r="E14" s="43">
        <v>1</v>
      </c>
      <c r="F14" s="43">
        <v>1</v>
      </c>
      <c r="G14" s="29" t="s">
        <v>22</v>
      </c>
      <c r="H14" s="30">
        <v>5790.9</v>
      </c>
      <c r="I14" s="31">
        <v>1</v>
      </c>
      <c r="J14" s="31"/>
      <c r="K14" s="29" t="s">
        <v>23</v>
      </c>
      <c r="L14" s="47">
        <v>1444.48597</v>
      </c>
      <c r="M14" s="48">
        <v>1</v>
      </c>
      <c r="N14" s="48"/>
      <c r="O14" s="29"/>
      <c r="P14" s="30"/>
      <c r="Q14" s="31"/>
      <c r="R14" s="31"/>
      <c r="S14" s="49"/>
      <c r="T14" s="49"/>
    </row>
    <row r="15" spans="1:1024" ht="104.25" customHeight="1" x14ac:dyDescent="0.25">
      <c r="A15" s="27"/>
      <c r="B15" s="28"/>
      <c r="C15" s="29" t="s">
        <v>24</v>
      </c>
      <c r="D15" s="30"/>
      <c r="E15" s="31">
        <v>1</v>
      </c>
      <c r="F15" s="31">
        <v>1</v>
      </c>
      <c r="G15" s="29"/>
      <c r="H15" s="30"/>
      <c r="I15" s="31"/>
      <c r="J15" s="31"/>
      <c r="K15" s="29"/>
      <c r="L15" s="30"/>
      <c r="M15" s="31"/>
      <c r="N15" s="31"/>
      <c r="O15" s="29"/>
      <c r="P15" s="30"/>
      <c r="Q15" s="31"/>
      <c r="R15" s="31"/>
      <c r="S15" s="49"/>
      <c r="T15" s="49"/>
    </row>
    <row r="16" spans="1:1024" s="50" customFormat="1" x14ac:dyDescent="0.25">
      <c r="A16" s="27"/>
      <c r="B16" s="35" t="s">
        <v>14</v>
      </c>
      <c r="C16" s="36"/>
      <c r="D16" s="28">
        <v>400.6</v>
      </c>
      <c r="E16" s="37"/>
      <c r="F16" s="37"/>
      <c r="G16" s="36"/>
      <c r="H16" s="28">
        <f>SUM(H13:H15)</f>
        <v>6540.9</v>
      </c>
      <c r="I16" s="37"/>
      <c r="J16" s="37"/>
      <c r="K16" s="36"/>
      <c r="L16" s="28">
        <f>SUM(L13:L15)</f>
        <v>2439.3279699999998</v>
      </c>
      <c r="M16" s="37"/>
      <c r="N16" s="37"/>
      <c r="O16" s="36"/>
      <c r="P16" s="28">
        <f>SUM(P13:P15)</f>
        <v>3532.86013</v>
      </c>
      <c r="Q16" s="37"/>
      <c r="R16" s="37"/>
      <c r="S16" s="37"/>
      <c r="T16" s="37"/>
      <c r="AMI16" s="2"/>
      <c r="AMJ16" s="2"/>
    </row>
    <row r="17" spans="1:20" ht="40.5" x14ac:dyDescent="0.25">
      <c r="A17" s="19">
        <v>3</v>
      </c>
      <c r="B17" s="20" t="s">
        <v>25</v>
      </c>
      <c r="C17" s="21"/>
      <c r="D17" s="22"/>
      <c r="E17" s="23"/>
      <c r="F17" s="23"/>
      <c r="G17" s="21"/>
      <c r="H17" s="22"/>
      <c r="I17" s="23"/>
      <c r="J17" s="23"/>
      <c r="K17" s="21"/>
      <c r="L17" s="22"/>
      <c r="M17" s="23"/>
      <c r="N17" s="23"/>
      <c r="O17" s="21"/>
      <c r="P17" s="22"/>
      <c r="Q17" s="23"/>
      <c r="R17" s="23"/>
      <c r="S17" s="41"/>
      <c r="T17" s="41"/>
    </row>
    <row r="18" spans="1:20" ht="129" customHeight="1" x14ac:dyDescent="0.25">
      <c r="A18" s="27"/>
      <c r="B18" s="28"/>
      <c r="C18" s="29" t="s">
        <v>26</v>
      </c>
      <c r="D18" s="30">
        <v>444.4</v>
      </c>
      <c r="E18" s="31">
        <v>1</v>
      </c>
      <c r="F18" s="31"/>
      <c r="G18" s="29" t="s">
        <v>27</v>
      </c>
      <c r="H18" s="30">
        <v>2470.8000000000002</v>
      </c>
      <c r="I18" s="31">
        <v>1</v>
      </c>
      <c r="J18" s="31"/>
      <c r="K18" s="51" t="s">
        <v>28</v>
      </c>
      <c r="L18" s="44">
        <v>107.53418000000001</v>
      </c>
      <c r="M18" s="52">
        <v>1</v>
      </c>
      <c r="N18" s="52"/>
      <c r="O18" s="29" t="s">
        <v>29</v>
      </c>
      <c r="P18" s="30">
        <v>1803.3679999999999</v>
      </c>
      <c r="Q18" s="31">
        <v>1</v>
      </c>
      <c r="R18" s="31"/>
      <c r="S18" s="49">
        <v>1</v>
      </c>
      <c r="T18" s="49"/>
    </row>
    <row r="19" spans="1:20" ht="69.75" customHeight="1" x14ac:dyDescent="0.25">
      <c r="A19" s="27"/>
      <c r="B19" s="28"/>
      <c r="C19" s="29"/>
      <c r="D19" s="30"/>
      <c r="E19" s="31"/>
      <c r="F19" s="31"/>
      <c r="G19" s="29"/>
      <c r="H19" s="30"/>
      <c r="I19" s="31"/>
      <c r="J19" s="31"/>
      <c r="K19" s="29"/>
      <c r="L19" s="30"/>
      <c r="M19" s="31"/>
      <c r="N19" s="31"/>
      <c r="O19" s="29" t="s">
        <v>30</v>
      </c>
      <c r="P19" s="30">
        <v>2181.6909999999998</v>
      </c>
      <c r="Q19" s="31">
        <v>1</v>
      </c>
      <c r="R19" s="31"/>
      <c r="S19" s="49"/>
      <c r="T19" s="49"/>
    </row>
    <row r="20" spans="1:20" ht="189.75" customHeight="1" x14ac:dyDescent="0.25">
      <c r="A20" s="27"/>
      <c r="B20" s="28"/>
      <c r="C20" s="29"/>
      <c r="D20" s="30"/>
      <c r="E20" s="31"/>
      <c r="F20" s="31"/>
      <c r="G20" s="29"/>
      <c r="H20" s="30"/>
      <c r="I20" s="31"/>
      <c r="J20" s="31"/>
      <c r="K20" s="29"/>
      <c r="L20" s="30"/>
      <c r="M20" s="31"/>
      <c r="N20" s="31"/>
      <c r="O20" s="29" t="s">
        <v>31</v>
      </c>
      <c r="P20" s="42" t="s">
        <v>32</v>
      </c>
      <c r="Q20" s="31">
        <v>1</v>
      </c>
      <c r="R20" s="31"/>
      <c r="S20" s="49"/>
      <c r="T20" s="49"/>
    </row>
    <row r="21" spans="1:20" x14ac:dyDescent="0.25">
      <c r="A21" s="27"/>
      <c r="B21" s="35" t="s">
        <v>14</v>
      </c>
      <c r="C21" s="36"/>
      <c r="D21" s="28">
        <f>SUM(D18:D20)</f>
        <v>444.4</v>
      </c>
      <c r="E21" s="37"/>
      <c r="F21" s="37"/>
      <c r="G21" s="36"/>
      <c r="H21" s="28">
        <f>SUM(H18:H20)</f>
        <v>2470.8000000000002</v>
      </c>
      <c r="I21" s="37"/>
      <c r="J21" s="37"/>
      <c r="K21" s="36"/>
      <c r="L21" s="28">
        <f>SUM(L18:L20)</f>
        <v>107.53418000000001</v>
      </c>
      <c r="M21" s="37"/>
      <c r="N21" s="37"/>
      <c r="O21" s="36"/>
      <c r="P21" s="28">
        <f>SUM(P18:P20)</f>
        <v>3985.0589999999997</v>
      </c>
      <c r="Q21" s="37"/>
      <c r="R21" s="37"/>
      <c r="S21" s="37"/>
      <c r="T21" s="37"/>
    </row>
    <row r="22" spans="1:20" ht="40.5" x14ac:dyDescent="0.25">
      <c r="A22" s="19">
        <v>4</v>
      </c>
      <c r="B22" s="20" t="s">
        <v>33</v>
      </c>
      <c r="C22" s="21"/>
      <c r="D22" s="22"/>
      <c r="E22" s="23"/>
      <c r="F22" s="23"/>
      <c r="G22" s="21"/>
      <c r="H22" s="22"/>
      <c r="I22" s="23"/>
      <c r="J22" s="23"/>
      <c r="K22" s="21"/>
      <c r="L22" s="22"/>
      <c r="M22" s="23"/>
      <c r="N22" s="23"/>
      <c r="O22" s="21"/>
      <c r="P22" s="22"/>
      <c r="Q22" s="23"/>
      <c r="R22" s="23"/>
      <c r="S22" s="41"/>
      <c r="T22" s="41"/>
    </row>
    <row r="23" spans="1:20" ht="120.75" customHeight="1" x14ac:dyDescent="0.25">
      <c r="A23" s="27"/>
      <c r="B23" s="28"/>
      <c r="C23" s="29"/>
      <c r="D23" s="30"/>
      <c r="E23" s="31"/>
      <c r="F23" s="31"/>
      <c r="G23" s="29"/>
      <c r="H23" s="30"/>
      <c r="I23" s="31"/>
      <c r="J23" s="31"/>
      <c r="K23" s="29"/>
      <c r="L23" s="30"/>
      <c r="M23" s="31"/>
      <c r="N23" s="31"/>
      <c r="O23" s="29" t="s">
        <v>34</v>
      </c>
      <c r="P23" s="30">
        <v>104</v>
      </c>
      <c r="Q23" s="31">
        <v>1</v>
      </c>
      <c r="R23" s="31"/>
      <c r="S23" s="49">
        <v>1</v>
      </c>
      <c r="T23" s="49"/>
    </row>
    <row r="24" spans="1:20" ht="117.95" customHeight="1" x14ac:dyDescent="0.25">
      <c r="A24" s="27"/>
      <c r="B24" s="28"/>
      <c r="C24" s="29"/>
      <c r="D24" s="30"/>
      <c r="E24" s="31"/>
      <c r="F24" s="31"/>
      <c r="G24" s="29"/>
      <c r="H24" s="30"/>
      <c r="I24" s="31"/>
      <c r="J24" s="31"/>
      <c r="K24" s="29"/>
      <c r="L24" s="30"/>
      <c r="M24" s="31"/>
      <c r="N24" s="31"/>
      <c r="O24" s="29" t="s">
        <v>35</v>
      </c>
      <c r="P24" s="30">
        <v>102</v>
      </c>
      <c r="Q24" s="31">
        <v>1</v>
      </c>
      <c r="R24" s="31"/>
      <c r="S24" s="49"/>
      <c r="T24" s="49"/>
    </row>
    <row r="25" spans="1:20" x14ac:dyDescent="0.25">
      <c r="A25" s="27"/>
      <c r="B25" s="35" t="s">
        <v>14</v>
      </c>
      <c r="C25" s="36"/>
      <c r="D25" s="28">
        <f>SUM(D23:D24)</f>
        <v>0</v>
      </c>
      <c r="E25" s="37"/>
      <c r="F25" s="37"/>
      <c r="G25" s="36"/>
      <c r="H25" s="28">
        <f>SUM(H23:H24)</f>
        <v>0</v>
      </c>
      <c r="I25" s="37"/>
      <c r="J25" s="37"/>
      <c r="K25" s="36"/>
      <c r="L25" s="28">
        <f>SUM(L23:L24)</f>
        <v>0</v>
      </c>
      <c r="M25" s="37"/>
      <c r="N25" s="37"/>
      <c r="O25" s="36"/>
      <c r="P25" s="28">
        <f>SUM(P23:P24)</f>
        <v>206</v>
      </c>
      <c r="Q25" s="37"/>
      <c r="R25" s="37"/>
      <c r="S25" s="37"/>
      <c r="T25" s="37"/>
    </row>
    <row r="26" spans="1:20" ht="40.5" x14ac:dyDescent="0.25">
      <c r="A26" s="19">
        <v>5</v>
      </c>
      <c r="B26" s="20" t="s">
        <v>36</v>
      </c>
      <c r="C26" s="21"/>
      <c r="D26" s="22"/>
      <c r="E26" s="23"/>
      <c r="F26" s="23"/>
      <c r="G26" s="21"/>
      <c r="H26" s="22"/>
      <c r="I26" s="23"/>
      <c r="J26" s="23"/>
      <c r="K26" s="21"/>
      <c r="L26" s="22"/>
      <c r="M26" s="23"/>
      <c r="N26" s="23"/>
      <c r="O26" s="21"/>
      <c r="P26" s="22"/>
      <c r="Q26" s="23"/>
      <c r="R26" s="23"/>
      <c r="S26" s="41"/>
      <c r="T26" s="41"/>
    </row>
    <row r="27" spans="1:20" ht="134.25" customHeight="1" x14ac:dyDescent="0.25">
      <c r="A27" s="27"/>
      <c r="B27" s="28"/>
      <c r="C27" s="29" t="s">
        <v>37</v>
      </c>
      <c r="D27" s="30" t="s">
        <v>38</v>
      </c>
      <c r="E27" s="31">
        <v>1</v>
      </c>
      <c r="F27" s="31"/>
      <c r="G27" s="29" t="s">
        <v>39</v>
      </c>
      <c r="H27" s="30">
        <v>104.7</v>
      </c>
      <c r="I27" s="31">
        <v>1</v>
      </c>
      <c r="J27" s="31"/>
      <c r="K27" s="29" t="s">
        <v>40</v>
      </c>
      <c r="L27" s="30">
        <v>267.44947999999999</v>
      </c>
      <c r="M27" s="31"/>
      <c r="N27" s="31"/>
      <c r="O27" s="53" t="s">
        <v>41</v>
      </c>
      <c r="P27" s="30">
        <v>1282.0329999999999</v>
      </c>
      <c r="Q27" s="31">
        <v>1</v>
      </c>
      <c r="R27" s="31"/>
      <c r="S27" s="49">
        <v>1</v>
      </c>
      <c r="T27" s="49"/>
    </row>
    <row r="28" spans="1:20" ht="80.099999999999994" customHeight="1" x14ac:dyDescent="0.25">
      <c r="A28" s="27"/>
      <c r="B28" s="28"/>
      <c r="C28" s="29"/>
      <c r="D28" s="30"/>
      <c r="E28" s="31"/>
      <c r="F28" s="31"/>
      <c r="G28" s="29" t="s">
        <v>42</v>
      </c>
      <c r="H28" s="30">
        <v>84.1</v>
      </c>
      <c r="I28" s="31">
        <v>1</v>
      </c>
      <c r="J28" s="31"/>
      <c r="K28" s="29"/>
      <c r="L28" s="30"/>
      <c r="M28" s="31"/>
      <c r="N28" s="31"/>
      <c r="O28" s="29" t="s">
        <v>43</v>
      </c>
      <c r="P28" s="30">
        <v>2705.2</v>
      </c>
      <c r="Q28" s="31">
        <v>1</v>
      </c>
      <c r="R28" s="31"/>
      <c r="S28" s="49"/>
      <c r="T28" s="49"/>
    </row>
    <row r="29" spans="1:20" ht="81.400000000000006" customHeight="1" x14ac:dyDescent="0.25">
      <c r="A29" s="27"/>
      <c r="B29" s="28"/>
      <c r="C29" s="29"/>
      <c r="D29" s="30"/>
      <c r="E29" s="31"/>
      <c r="F29" s="31"/>
      <c r="G29" s="29" t="s">
        <v>44</v>
      </c>
      <c r="H29" s="30">
        <v>33.9</v>
      </c>
      <c r="I29" s="31">
        <v>1</v>
      </c>
      <c r="J29" s="31"/>
      <c r="K29" s="29"/>
      <c r="L29" s="30"/>
      <c r="M29" s="31"/>
      <c r="N29" s="31"/>
      <c r="O29" s="29" t="s">
        <v>45</v>
      </c>
      <c r="P29" s="30" t="s">
        <v>32</v>
      </c>
      <c r="Q29" s="31">
        <v>1</v>
      </c>
      <c r="R29" s="31"/>
      <c r="S29" s="49"/>
      <c r="T29" s="49"/>
    </row>
    <row r="30" spans="1:20" ht="124.9" customHeight="1" x14ac:dyDescent="0.25">
      <c r="A30" s="27"/>
      <c r="B30" s="28"/>
      <c r="C30" s="29"/>
      <c r="D30" s="30"/>
      <c r="E30" s="31"/>
      <c r="F30" s="31"/>
      <c r="G30" s="29"/>
      <c r="H30" s="30"/>
      <c r="I30" s="31">
        <v>1</v>
      </c>
      <c r="J30" s="31"/>
      <c r="K30" s="29"/>
      <c r="L30" s="30"/>
      <c r="M30" s="31"/>
      <c r="N30" s="31"/>
      <c r="O30" s="29" t="s">
        <v>46</v>
      </c>
      <c r="P30" s="30" t="s">
        <v>32</v>
      </c>
      <c r="Q30" s="31">
        <v>1</v>
      </c>
      <c r="R30" s="31"/>
      <c r="S30" s="49"/>
      <c r="T30" s="49"/>
    </row>
    <row r="31" spans="1:20" ht="122.1" customHeight="1" x14ac:dyDescent="0.25">
      <c r="A31" s="27"/>
      <c r="B31" s="28"/>
      <c r="C31" s="29"/>
      <c r="D31" s="30"/>
      <c r="E31" s="31"/>
      <c r="F31" s="31"/>
      <c r="G31" s="29"/>
      <c r="H31" s="30"/>
      <c r="I31" s="31"/>
      <c r="J31" s="31"/>
      <c r="K31" s="29"/>
      <c r="L31" s="30"/>
      <c r="M31" s="31"/>
      <c r="N31" s="31"/>
      <c r="O31" s="29" t="s">
        <v>47</v>
      </c>
      <c r="P31" s="30">
        <v>112</v>
      </c>
      <c r="Q31" s="31">
        <v>1</v>
      </c>
      <c r="R31" s="31"/>
      <c r="S31" s="49"/>
      <c r="T31" s="49"/>
    </row>
    <row r="32" spans="1:20" x14ac:dyDescent="0.25">
      <c r="A32" s="27"/>
      <c r="B32" s="35" t="s">
        <v>14</v>
      </c>
      <c r="C32" s="36"/>
      <c r="D32" s="28">
        <f>SUM(D28:D31)</f>
        <v>0</v>
      </c>
      <c r="E32" s="37"/>
      <c r="F32" s="37"/>
      <c r="G32" s="36"/>
      <c r="H32" s="28">
        <f>SUM(H27:H31)</f>
        <v>222.70000000000002</v>
      </c>
      <c r="I32" s="37"/>
      <c r="J32" s="37"/>
      <c r="K32" s="36"/>
      <c r="L32" s="28">
        <f>SUM(L27:L31)</f>
        <v>267.44947999999999</v>
      </c>
      <c r="M32" s="37"/>
      <c r="N32" s="37"/>
      <c r="O32" s="36"/>
      <c r="P32" s="28">
        <f>SUM(P27:P31)</f>
        <v>4099.2330000000002</v>
      </c>
      <c r="Q32" s="37"/>
      <c r="R32" s="37"/>
      <c r="S32" s="37"/>
      <c r="T32" s="37"/>
    </row>
    <row r="33" spans="1:20" ht="40.5" x14ac:dyDescent="0.25">
      <c r="A33" s="19">
        <v>6</v>
      </c>
      <c r="B33" s="20" t="s">
        <v>48</v>
      </c>
      <c r="C33" s="21"/>
      <c r="D33" s="22"/>
      <c r="E33" s="23"/>
      <c r="F33" s="23"/>
      <c r="G33" s="21"/>
      <c r="H33" s="22"/>
      <c r="I33" s="23"/>
      <c r="J33" s="23"/>
      <c r="K33" s="21"/>
      <c r="L33" s="22"/>
      <c r="M33" s="23"/>
      <c r="N33" s="23"/>
      <c r="O33" s="21"/>
      <c r="P33" s="22"/>
      <c r="Q33" s="23"/>
      <c r="R33" s="23"/>
      <c r="S33" s="41"/>
      <c r="T33" s="41"/>
    </row>
    <row r="34" spans="1:20" ht="101.85" customHeight="1" x14ac:dyDescent="0.25">
      <c r="A34" s="27"/>
      <c r="B34" s="28"/>
      <c r="C34" s="29" t="s">
        <v>49</v>
      </c>
      <c r="D34" s="30">
        <v>7242.3</v>
      </c>
      <c r="E34" s="31">
        <v>1</v>
      </c>
      <c r="F34" s="31"/>
      <c r="G34" s="29" t="s">
        <v>50</v>
      </c>
      <c r="H34" s="30">
        <v>845.72299999999996</v>
      </c>
      <c r="I34" s="31">
        <v>1</v>
      </c>
      <c r="J34" s="31"/>
      <c r="K34" s="54"/>
      <c r="L34" s="55"/>
      <c r="M34" s="31">
        <v>1</v>
      </c>
      <c r="N34" s="31"/>
      <c r="O34" s="29" t="s">
        <v>51</v>
      </c>
      <c r="P34" s="30">
        <v>3357.7959999999998</v>
      </c>
      <c r="Q34" s="31">
        <v>1</v>
      </c>
      <c r="R34" s="31"/>
      <c r="S34" s="49">
        <v>1</v>
      </c>
      <c r="T34" s="49"/>
    </row>
    <row r="35" spans="1:20" x14ac:dyDescent="0.25">
      <c r="A35" s="27"/>
      <c r="B35" s="28"/>
      <c r="C35" s="29"/>
      <c r="D35" s="30"/>
      <c r="E35" s="31"/>
      <c r="F35" s="31"/>
      <c r="G35" s="29"/>
      <c r="H35" s="30"/>
      <c r="I35" s="31"/>
      <c r="J35" s="31"/>
      <c r="K35" s="29"/>
      <c r="L35" s="30"/>
      <c r="M35" s="31"/>
      <c r="N35" s="31"/>
      <c r="O35" s="29"/>
      <c r="P35" s="30"/>
      <c r="Q35" s="31"/>
      <c r="R35" s="31"/>
      <c r="S35" s="49"/>
      <c r="T35" s="49"/>
    </row>
    <row r="36" spans="1:20" x14ac:dyDescent="0.25">
      <c r="A36" s="27"/>
      <c r="B36" s="35" t="s">
        <v>14</v>
      </c>
      <c r="C36" s="36"/>
      <c r="D36" s="28">
        <f>SUM(D34:D35)</f>
        <v>7242.3</v>
      </c>
      <c r="E36" s="37"/>
      <c r="F36" s="37"/>
      <c r="G36" s="36"/>
      <c r="H36" s="28">
        <f>SUM(H34:H35)</f>
        <v>845.72299999999996</v>
      </c>
      <c r="I36" s="37"/>
      <c r="J36" s="37"/>
      <c r="K36" s="36"/>
      <c r="L36" s="28">
        <f>SUM(L34:L35)</f>
        <v>0</v>
      </c>
      <c r="M36" s="37"/>
      <c r="N36" s="37"/>
      <c r="O36" s="36"/>
      <c r="P36" s="28">
        <f>SUM(P34:P35)</f>
        <v>3357.7959999999998</v>
      </c>
      <c r="Q36" s="37"/>
      <c r="R36" s="37"/>
      <c r="S36" s="37"/>
      <c r="T36" s="37"/>
    </row>
    <row r="37" spans="1:20" ht="40.5" x14ac:dyDescent="0.25">
      <c r="A37" s="19">
        <v>7</v>
      </c>
      <c r="B37" s="20" t="s">
        <v>52</v>
      </c>
      <c r="C37" s="21"/>
      <c r="D37" s="22"/>
      <c r="E37" s="23"/>
      <c r="F37" s="23"/>
      <c r="G37" s="21"/>
      <c r="H37" s="22"/>
      <c r="I37" s="23"/>
      <c r="J37" s="23"/>
      <c r="K37" s="21"/>
      <c r="L37" s="22"/>
      <c r="M37" s="23"/>
      <c r="N37" s="23"/>
      <c r="O37" s="21"/>
      <c r="P37" s="22"/>
      <c r="Q37" s="23"/>
      <c r="R37" s="23"/>
      <c r="S37" s="41"/>
      <c r="T37" s="41"/>
    </row>
    <row r="38" spans="1:20" ht="105.75" customHeight="1" x14ac:dyDescent="0.25">
      <c r="A38" s="27"/>
      <c r="B38" s="28"/>
      <c r="C38" s="29" t="s">
        <v>53</v>
      </c>
      <c r="D38" s="42" t="s">
        <v>32</v>
      </c>
      <c r="E38" s="31">
        <v>1</v>
      </c>
      <c r="F38" s="31">
        <v>1</v>
      </c>
      <c r="G38" s="29" t="s">
        <v>54</v>
      </c>
      <c r="H38" s="30">
        <v>1434.1</v>
      </c>
      <c r="I38" s="31">
        <v>1</v>
      </c>
      <c r="J38" s="31"/>
      <c r="K38" s="29"/>
      <c r="L38" s="30"/>
      <c r="M38" s="31"/>
      <c r="N38" s="31"/>
      <c r="O38" s="29" t="s">
        <v>55</v>
      </c>
      <c r="P38" s="30">
        <v>572.80600000000004</v>
      </c>
      <c r="Q38" s="31">
        <v>1</v>
      </c>
      <c r="R38" s="31"/>
      <c r="S38" s="49">
        <v>1</v>
      </c>
      <c r="T38" s="49"/>
    </row>
    <row r="39" spans="1:20" ht="116.65" customHeight="1" x14ac:dyDescent="0.25">
      <c r="A39" s="27"/>
      <c r="B39" s="28"/>
      <c r="C39" s="29" t="s">
        <v>56</v>
      </c>
      <c r="D39" s="30">
        <v>3143.6</v>
      </c>
      <c r="E39" s="31">
        <v>1</v>
      </c>
      <c r="F39" s="31"/>
      <c r="G39" s="29" t="s">
        <v>57</v>
      </c>
      <c r="H39" s="30">
        <v>139.69999999999999</v>
      </c>
      <c r="I39" s="31">
        <v>1</v>
      </c>
      <c r="J39" s="31"/>
      <c r="K39" s="29"/>
      <c r="L39" s="30"/>
      <c r="M39" s="31"/>
      <c r="N39" s="31"/>
      <c r="O39" s="29" t="s">
        <v>58</v>
      </c>
      <c r="P39" s="30">
        <v>1183.3820000000001</v>
      </c>
      <c r="Q39" s="31">
        <v>1</v>
      </c>
      <c r="R39" s="31"/>
      <c r="S39" s="49"/>
      <c r="T39" s="49"/>
    </row>
    <row r="40" spans="1:20" ht="62.45" customHeight="1" x14ac:dyDescent="0.25">
      <c r="A40" s="27"/>
      <c r="B40" s="28"/>
      <c r="C40" s="29"/>
      <c r="D40" s="30"/>
      <c r="E40" s="31"/>
      <c r="F40" s="31"/>
      <c r="G40" s="29"/>
      <c r="H40" s="30"/>
      <c r="I40" s="31"/>
      <c r="J40" s="31"/>
      <c r="K40" s="29"/>
      <c r="L40" s="30"/>
      <c r="M40" s="31"/>
      <c r="N40" s="31"/>
      <c r="O40" s="29" t="s">
        <v>59</v>
      </c>
      <c r="P40" s="30">
        <v>3826.692</v>
      </c>
      <c r="Q40" s="31">
        <v>1</v>
      </c>
      <c r="R40" s="31"/>
      <c r="S40" s="49"/>
      <c r="T40" s="49"/>
    </row>
    <row r="41" spans="1:20" ht="119.45" customHeight="1" x14ac:dyDescent="0.25">
      <c r="A41" s="27"/>
      <c r="B41" s="28"/>
      <c r="C41" s="29"/>
      <c r="D41" s="30"/>
      <c r="E41" s="31"/>
      <c r="F41" s="31"/>
      <c r="G41" s="29"/>
      <c r="H41" s="30"/>
      <c r="I41" s="31"/>
      <c r="J41" s="31"/>
      <c r="K41" s="29"/>
      <c r="L41" s="30"/>
      <c r="M41" s="31"/>
      <c r="N41" s="31"/>
      <c r="O41" s="29" t="s">
        <v>60</v>
      </c>
      <c r="P41" s="30" t="s">
        <v>32</v>
      </c>
      <c r="Q41" s="31">
        <v>1</v>
      </c>
      <c r="R41" s="31"/>
      <c r="S41" s="49"/>
      <c r="T41" s="49"/>
    </row>
    <row r="42" spans="1:20" x14ac:dyDescent="0.25">
      <c r="A42" s="27"/>
      <c r="B42" s="35" t="s">
        <v>14</v>
      </c>
      <c r="C42" s="36"/>
      <c r="D42" s="28">
        <f>SUM(D39:D40)</f>
        <v>3143.6</v>
      </c>
      <c r="E42" s="37"/>
      <c r="F42" s="37"/>
      <c r="G42" s="36"/>
      <c r="H42" s="28">
        <f>SUM(H38:H40)</f>
        <v>1573.8</v>
      </c>
      <c r="I42" s="37"/>
      <c r="J42" s="37"/>
      <c r="K42" s="36"/>
      <c r="L42" s="28">
        <f>SUM(L39:L40)</f>
        <v>0</v>
      </c>
      <c r="M42" s="37"/>
      <c r="N42" s="37"/>
      <c r="O42" s="36"/>
      <c r="P42" s="28">
        <f>SUM(P38:P41)</f>
        <v>5582.88</v>
      </c>
      <c r="Q42" s="37"/>
      <c r="R42" s="37"/>
      <c r="S42" s="37"/>
      <c r="T42" s="37"/>
    </row>
    <row r="43" spans="1:20" ht="40.5" x14ac:dyDescent="0.25">
      <c r="A43" s="19">
        <v>8</v>
      </c>
      <c r="B43" s="20" t="s">
        <v>61</v>
      </c>
      <c r="C43" s="21"/>
      <c r="D43" s="22"/>
      <c r="E43" s="23"/>
      <c r="F43" s="23"/>
      <c r="G43" s="21"/>
      <c r="H43" s="22"/>
      <c r="I43" s="23"/>
      <c r="J43" s="23"/>
      <c r="K43" s="21"/>
      <c r="L43" s="22"/>
      <c r="M43" s="23"/>
      <c r="N43" s="23"/>
      <c r="O43" s="21"/>
      <c r="P43" s="22"/>
      <c r="Q43" s="23"/>
      <c r="R43" s="23"/>
      <c r="S43" s="41"/>
      <c r="T43" s="41"/>
    </row>
    <row r="44" spans="1:20" ht="105.75" customHeight="1" x14ac:dyDescent="0.25">
      <c r="A44" s="27"/>
      <c r="B44" s="28"/>
      <c r="C44" s="29"/>
      <c r="D44" s="30"/>
      <c r="E44" s="31"/>
      <c r="F44" s="31"/>
      <c r="G44" s="29"/>
      <c r="H44" s="30"/>
      <c r="I44" s="31"/>
      <c r="J44" s="31"/>
      <c r="K44" s="29" t="s">
        <v>62</v>
      </c>
      <c r="L44" s="44">
        <v>1353.45</v>
      </c>
      <c r="M44" s="45">
        <v>1</v>
      </c>
      <c r="N44" s="45"/>
      <c r="O44" s="29" t="s">
        <v>63</v>
      </c>
      <c r="P44" s="30">
        <v>2800</v>
      </c>
      <c r="Q44" s="31">
        <v>1</v>
      </c>
      <c r="R44" s="31"/>
      <c r="S44" s="49">
        <v>1</v>
      </c>
      <c r="T44" s="49"/>
    </row>
    <row r="45" spans="1:20" ht="137.1" customHeight="1" x14ac:dyDescent="0.25">
      <c r="A45" s="27"/>
      <c r="B45" s="28"/>
      <c r="C45" s="29"/>
      <c r="D45" s="30"/>
      <c r="E45" s="31"/>
      <c r="F45" s="31"/>
      <c r="G45" s="29"/>
      <c r="H45" s="30"/>
      <c r="I45" s="31"/>
      <c r="J45" s="31"/>
      <c r="K45" s="29"/>
      <c r="L45" s="30"/>
      <c r="M45" s="31"/>
      <c r="N45" s="31"/>
      <c r="O45" s="29" t="s">
        <v>64</v>
      </c>
      <c r="P45" s="30">
        <v>299.00799999999998</v>
      </c>
      <c r="Q45" s="31">
        <v>1</v>
      </c>
      <c r="R45" s="31"/>
      <c r="S45" s="49">
        <v>1</v>
      </c>
      <c r="T45" s="49"/>
    </row>
    <row r="46" spans="1:20" ht="99" customHeight="1" x14ac:dyDescent="0.25">
      <c r="A46" s="27"/>
      <c r="B46" s="28"/>
      <c r="C46" s="29"/>
      <c r="D46" s="30"/>
      <c r="E46" s="31"/>
      <c r="F46" s="31"/>
      <c r="G46" s="29"/>
      <c r="H46" s="30"/>
      <c r="I46" s="31"/>
      <c r="J46" s="31"/>
      <c r="K46" s="29"/>
      <c r="L46" s="30"/>
      <c r="M46" s="31"/>
      <c r="N46" s="31"/>
      <c r="O46" s="29" t="s">
        <v>65</v>
      </c>
      <c r="P46" s="30">
        <v>740</v>
      </c>
      <c r="Q46" s="31">
        <v>1</v>
      </c>
      <c r="R46" s="31"/>
      <c r="S46" s="49"/>
      <c r="T46" s="49"/>
    </row>
    <row r="47" spans="1:20" x14ac:dyDescent="0.25">
      <c r="A47" s="27"/>
      <c r="B47" s="35" t="s">
        <v>14</v>
      </c>
      <c r="C47" s="36"/>
      <c r="D47" s="28">
        <f>SUM(D44:D46)</f>
        <v>0</v>
      </c>
      <c r="E47" s="37"/>
      <c r="F47" s="37"/>
      <c r="G47" s="36"/>
      <c r="H47" s="28">
        <f>SUM(H44:H46)</f>
        <v>0</v>
      </c>
      <c r="I47" s="37"/>
      <c r="J47" s="37"/>
      <c r="K47" s="36"/>
      <c r="L47" s="28">
        <f>SUM(L44:L46)</f>
        <v>1353.45</v>
      </c>
      <c r="M47" s="37"/>
      <c r="N47" s="37"/>
      <c r="O47" s="36"/>
      <c r="P47" s="28">
        <f>SUM(P44:P46)</f>
        <v>3839.0079999999998</v>
      </c>
      <c r="Q47" s="37"/>
      <c r="R47" s="37"/>
      <c r="S47" s="37"/>
      <c r="T47" s="37"/>
    </row>
    <row r="48" spans="1:20" ht="40.5" x14ac:dyDescent="0.25">
      <c r="A48" s="19">
        <v>9</v>
      </c>
      <c r="B48" s="20" t="s">
        <v>66</v>
      </c>
      <c r="C48" s="21"/>
      <c r="D48" s="22"/>
      <c r="E48" s="23"/>
      <c r="F48" s="23"/>
      <c r="G48" s="21"/>
      <c r="H48" s="22"/>
      <c r="I48" s="23"/>
      <c r="J48" s="23"/>
      <c r="K48" s="21"/>
      <c r="L48" s="22"/>
      <c r="M48" s="23"/>
      <c r="N48" s="23"/>
      <c r="O48" s="21"/>
      <c r="P48" s="22"/>
      <c r="Q48" s="23"/>
      <c r="R48" s="23"/>
      <c r="S48" s="41"/>
      <c r="T48" s="41"/>
    </row>
    <row r="49" spans="1:20" ht="85.5" customHeight="1" x14ac:dyDescent="0.25">
      <c r="A49" s="27"/>
      <c r="B49" s="28"/>
      <c r="C49" s="29" t="s">
        <v>67</v>
      </c>
      <c r="D49" s="30">
        <v>80.099999999999994</v>
      </c>
      <c r="E49" s="31">
        <v>1</v>
      </c>
      <c r="F49" s="31"/>
      <c r="G49" s="29" t="s">
        <v>68</v>
      </c>
      <c r="H49" s="30">
        <v>1163.3</v>
      </c>
      <c r="I49" s="31">
        <v>1</v>
      </c>
      <c r="J49" s="31"/>
      <c r="K49" s="65" t="s">
        <v>69</v>
      </c>
      <c r="L49" s="66">
        <v>1155</v>
      </c>
      <c r="M49" s="56">
        <v>1</v>
      </c>
      <c r="N49" s="56"/>
      <c r="O49" s="29" t="s">
        <v>70</v>
      </c>
      <c r="P49" s="30">
        <v>1097</v>
      </c>
      <c r="Q49" s="31">
        <v>1</v>
      </c>
      <c r="R49" s="31"/>
      <c r="S49" s="49">
        <v>1</v>
      </c>
      <c r="T49" s="49"/>
    </row>
    <row r="50" spans="1:20" ht="104.45" customHeight="1" x14ac:dyDescent="0.25">
      <c r="A50" s="27"/>
      <c r="B50" s="28"/>
      <c r="C50" s="29" t="s">
        <v>71</v>
      </c>
      <c r="D50" s="42" t="s">
        <v>38</v>
      </c>
      <c r="E50" s="31">
        <v>1</v>
      </c>
      <c r="F50" s="31"/>
      <c r="G50" s="29"/>
      <c r="H50" s="30"/>
      <c r="I50" s="31"/>
      <c r="J50" s="31"/>
      <c r="K50" s="65"/>
      <c r="L50" s="66"/>
      <c r="M50" s="31"/>
      <c r="N50" s="31"/>
      <c r="O50" s="29" t="s">
        <v>72</v>
      </c>
      <c r="P50" s="30" t="s">
        <v>32</v>
      </c>
      <c r="Q50" s="31">
        <v>1</v>
      </c>
      <c r="R50" s="31"/>
      <c r="S50" s="49"/>
      <c r="T50" s="49"/>
    </row>
    <row r="51" spans="1:20" ht="77.25" customHeight="1" x14ac:dyDescent="0.25">
      <c r="A51" s="27"/>
      <c r="B51" s="28"/>
      <c r="C51" s="29" t="s">
        <v>73</v>
      </c>
      <c r="D51" s="30">
        <v>491</v>
      </c>
      <c r="E51" s="31">
        <v>1</v>
      </c>
      <c r="F51" s="31"/>
      <c r="G51" s="29"/>
      <c r="H51" s="30"/>
      <c r="I51" s="31"/>
      <c r="J51" s="31"/>
      <c r="K51" s="65"/>
      <c r="L51" s="66"/>
      <c r="M51" s="31"/>
      <c r="N51" s="31"/>
      <c r="O51" s="29"/>
      <c r="P51" s="30"/>
      <c r="Q51" s="31"/>
      <c r="R51" s="31"/>
      <c r="S51" s="49"/>
      <c r="T51" s="49"/>
    </row>
    <row r="52" spans="1:20" x14ac:dyDescent="0.25">
      <c r="A52" s="27"/>
      <c r="B52" s="35" t="s">
        <v>14</v>
      </c>
      <c r="C52" s="36"/>
      <c r="D52" s="28">
        <f>SUM(D49:D51)</f>
        <v>571.1</v>
      </c>
      <c r="E52" s="37"/>
      <c r="F52" s="37"/>
      <c r="G52" s="36"/>
      <c r="H52" s="28">
        <f>SUM(H49:H50)</f>
        <v>1163.3</v>
      </c>
      <c r="I52" s="37"/>
      <c r="J52" s="37"/>
      <c r="K52" s="36"/>
      <c r="L52" s="28">
        <f>SUM(L49:L50)</f>
        <v>1155</v>
      </c>
      <c r="M52" s="37"/>
      <c r="N52" s="37"/>
      <c r="O52" s="36"/>
      <c r="P52" s="28">
        <f>SUM(P49:P50)</f>
        <v>1097</v>
      </c>
      <c r="Q52" s="37"/>
      <c r="R52" s="37"/>
      <c r="S52" s="37"/>
      <c r="T52" s="37"/>
    </row>
    <row r="53" spans="1:20" ht="40.5" x14ac:dyDescent="0.25">
      <c r="A53" s="19">
        <v>10</v>
      </c>
      <c r="B53" s="20" t="s">
        <v>74</v>
      </c>
      <c r="C53" s="21"/>
      <c r="D53" s="22"/>
      <c r="E53" s="23"/>
      <c r="F53" s="23"/>
      <c r="G53" s="21"/>
      <c r="H53" s="22"/>
      <c r="I53" s="23"/>
      <c r="J53" s="23"/>
      <c r="K53" s="21"/>
      <c r="L53" s="22"/>
      <c r="M53" s="23"/>
      <c r="N53" s="23"/>
      <c r="O53" s="21"/>
      <c r="P53" s="22"/>
      <c r="Q53" s="23"/>
      <c r="R53" s="23"/>
      <c r="S53" s="41"/>
      <c r="T53" s="41"/>
    </row>
    <row r="54" spans="1:20" ht="89.65" customHeight="1" x14ac:dyDescent="0.25">
      <c r="A54" s="27"/>
      <c r="B54" s="28"/>
      <c r="C54" s="29" t="s">
        <v>75</v>
      </c>
      <c r="D54" s="42" t="s">
        <v>38</v>
      </c>
      <c r="E54" s="31">
        <v>1</v>
      </c>
      <c r="F54" s="31"/>
      <c r="G54" s="29" t="s">
        <v>76</v>
      </c>
      <c r="H54" s="30">
        <v>809.6</v>
      </c>
      <c r="I54" s="31">
        <v>1</v>
      </c>
      <c r="J54" s="31"/>
      <c r="K54" s="29"/>
      <c r="L54" s="30"/>
      <c r="M54" s="31"/>
      <c r="N54" s="31"/>
      <c r="O54" s="29" t="s">
        <v>77</v>
      </c>
      <c r="P54" s="30">
        <v>735.47</v>
      </c>
      <c r="Q54" s="31">
        <v>1</v>
      </c>
      <c r="R54" s="31"/>
      <c r="S54" s="49">
        <v>1</v>
      </c>
      <c r="T54" s="49"/>
    </row>
    <row r="55" spans="1:20" ht="94.9" customHeight="1" x14ac:dyDescent="0.25">
      <c r="A55" s="27"/>
      <c r="B55" s="28"/>
      <c r="C55" s="29"/>
      <c r="D55" s="30"/>
      <c r="E55" s="31"/>
      <c r="F55" s="31"/>
      <c r="G55" s="29"/>
      <c r="H55" s="30"/>
      <c r="I55" s="31"/>
      <c r="J55" s="31"/>
      <c r="K55" s="29"/>
      <c r="L55" s="30"/>
      <c r="M55" s="31"/>
      <c r="N55" s="31"/>
      <c r="O55" s="29" t="s">
        <v>78</v>
      </c>
      <c r="P55" s="30">
        <v>374.49299999999999</v>
      </c>
      <c r="Q55" s="31">
        <v>1</v>
      </c>
      <c r="R55" s="31"/>
      <c r="S55" s="49"/>
      <c r="T55" s="49"/>
    </row>
    <row r="56" spans="1:20" ht="138.4" customHeight="1" x14ac:dyDescent="0.25">
      <c r="A56" s="27"/>
      <c r="B56" s="28"/>
      <c r="C56" s="29"/>
      <c r="D56" s="30"/>
      <c r="E56" s="31"/>
      <c r="F56" s="31"/>
      <c r="G56" s="29"/>
      <c r="H56" s="30"/>
      <c r="I56" s="31"/>
      <c r="J56" s="31"/>
      <c r="K56" s="29"/>
      <c r="L56" s="30"/>
      <c r="M56" s="31"/>
      <c r="N56" s="31"/>
      <c r="O56" s="29" t="s">
        <v>79</v>
      </c>
      <c r="P56" s="44">
        <v>144.97499999999999</v>
      </c>
      <c r="Q56" s="45">
        <v>1</v>
      </c>
      <c r="R56" s="45"/>
      <c r="S56" s="49"/>
      <c r="T56" s="49"/>
    </row>
    <row r="57" spans="1:20" ht="151.9" customHeight="1" x14ac:dyDescent="0.25">
      <c r="A57" s="27"/>
      <c r="B57" s="28"/>
      <c r="C57" s="29"/>
      <c r="D57" s="30"/>
      <c r="E57" s="31"/>
      <c r="F57" s="31"/>
      <c r="G57" s="29"/>
      <c r="H57" s="30"/>
      <c r="I57" s="31"/>
      <c r="J57" s="31"/>
      <c r="K57" s="29"/>
      <c r="L57" s="30"/>
      <c r="M57" s="31"/>
      <c r="N57" s="31"/>
      <c r="O57" s="29" t="s">
        <v>80</v>
      </c>
      <c r="P57" s="30">
        <v>5495.7240000000002</v>
      </c>
      <c r="Q57" s="31">
        <v>1</v>
      </c>
      <c r="R57" s="31"/>
      <c r="S57" s="49"/>
      <c r="T57" s="49"/>
    </row>
    <row r="58" spans="1:20" ht="69" customHeight="1" x14ac:dyDescent="0.25">
      <c r="A58" s="27"/>
      <c r="B58" s="28"/>
      <c r="C58" s="29"/>
      <c r="D58" s="30"/>
      <c r="E58" s="31"/>
      <c r="F58" s="31"/>
      <c r="G58" s="29"/>
      <c r="H58" s="30"/>
      <c r="I58" s="31"/>
      <c r="J58" s="31"/>
      <c r="K58" s="29"/>
      <c r="L58" s="30"/>
      <c r="M58" s="31"/>
      <c r="N58" s="31"/>
      <c r="O58" s="29" t="s">
        <v>81</v>
      </c>
      <c r="P58" s="42" t="s">
        <v>32</v>
      </c>
      <c r="Q58" s="31">
        <v>1</v>
      </c>
      <c r="R58" s="31"/>
      <c r="S58" s="49"/>
      <c r="T58" s="49"/>
    </row>
    <row r="59" spans="1:20" ht="103.15" customHeight="1" x14ac:dyDescent="0.25">
      <c r="A59" s="27"/>
      <c r="B59" s="28"/>
      <c r="C59" s="29"/>
      <c r="D59" s="30"/>
      <c r="E59" s="31"/>
      <c r="F59" s="31"/>
      <c r="G59" s="29"/>
      <c r="H59" s="30"/>
      <c r="I59" s="31"/>
      <c r="J59" s="31"/>
      <c r="K59" s="29"/>
      <c r="L59" s="30"/>
      <c r="M59" s="31"/>
      <c r="N59" s="31"/>
      <c r="O59" s="29" t="s">
        <v>82</v>
      </c>
      <c r="P59" s="30">
        <v>111</v>
      </c>
      <c r="Q59" s="31">
        <v>1</v>
      </c>
      <c r="R59" s="31"/>
      <c r="S59" s="49"/>
      <c r="T59" s="49"/>
    </row>
    <row r="60" spans="1:20" x14ac:dyDescent="0.25">
      <c r="A60" s="27"/>
      <c r="B60" s="35" t="s">
        <v>14</v>
      </c>
      <c r="C60" s="36"/>
      <c r="D60" s="28">
        <f>SUM(D54:D59)</f>
        <v>0</v>
      </c>
      <c r="E60" s="31"/>
      <c r="F60" s="31"/>
      <c r="G60" s="36"/>
      <c r="H60" s="28">
        <f>SUM(H54:H59)</f>
        <v>809.6</v>
      </c>
      <c r="I60" s="37"/>
      <c r="J60" s="37"/>
      <c r="K60" s="36"/>
      <c r="L60" s="28">
        <f>SUM(L54:L59)</f>
        <v>0</v>
      </c>
      <c r="M60" s="37"/>
      <c r="N60" s="37"/>
      <c r="O60" s="36"/>
      <c r="P60" s="28">
        <f>SUM(P54:P59)</f>
        <v>6861.6620000000003</v>
      </c>
      <c r="Q60" s="37"/>
      <c r="R60" s="37"/>
      <c r="S60" s="37"/>
      <c r="T60" s="37"/>
    </row>
    <row r="61" spans="1:20" ht="40.5" x14ac:dyDescent="0.25">
      <c r="A61" s="19">
        <v>11</v>
      </c>
      <c r="B61" s="20" t="s">
        <v>83</v>
      </c>
      <c r="C61" s="21"/>
      <c r="D61" s="22"/>
      <c r="E61" s="23"/>
      <c r="F61" s="23"/>
      <c r="G61" s="21"/>
      <c r="H61" s="22"/>
      <c r="I61" s="23"/>
      <c r="J61" s="23"/>
      <c r="K61" s="21"/>
      <c r="L61" s="22"/>
      <c r="M61" s="23"/>
      <c r="N61" s="23"/>
      <c r="O61" s="21"/>
      <c r="P61" s="22"/>
      <c r="Q61" s="23"/>
      <c r="R61" s="23"/>
      <c r="S61" s="41"/>
      <c r="T61" s="41"/>
    </row>
    <row r="62" spans="1:20" ht="112.5" customHeight="1" x14ac:dyDescent="0.25">
      <c r="A62" s="27"/>
      <c r="B62" s="28"/>
      <c r="C62" s="29" t="s">
        <v>84</v>
      </c>
      <c r="D62" s="42" t="s">
        <v>32</v>
      </c>
      <c r="E62" s="31">
        <v>1</v>
      </c>
      <c r="F62" s="31">
        <v>1</v>
      </c>
      <c r="G62" s="51" t="s">
        <v>85</v>
      </c>
      <c r="H62" s="30">
        <v>283.60000000000002</v>
      </c>
      <c r="I62" s="31">
        <v>1</v>
      </c>
      <c r="J62" s="31"/>
      <c r="K62" s="29"/>
      <c r="L62" s="30"/>
      <c r="M62" s="31"/>
      <c r="N62" s="31"/>
      <c r="O62" s="29" t="s">
        <v>86</v>
      </c>
      <c r="P62" s="30">
        <v>1637.3</v>
      </c>
      <c r="Q62" s="31">
        <v>1</v>
      </c>
      <c r="R62" s="31"/>
      <c r="S62" s="46">
        <v>1</v>
      </c>
      <c r="T62" s="46"/>
    </row>
    <row r="63" spans="1:20" ht="69.75" customHeight="1" x14ac:dyDescent="0.25">
      <c r="A63" s="27"/>
      <c r="B63" s="28"/>
      <c r="C63" s="29"/>
      <c r="D63" s="30"/>
      <c r="E63" s="31"/>
      <c r="F63" s="31"/>
      <c r="G63" s="29"/>
      <c r="H63" s="30"/>
      <c r="I63" s="31"/>
      <c r="J63" s="31"/>
      <c r="K63" s="29"/>
      <c r="L63" s="30"/>
      <c r="M63" s="31"/>
      <c r="N63" s="31"/>
      <c r="O63" s="29" t="s">
        <v>87</v>
      </c>
      <c r="P63" s="30">
        <v>228.31299999999999</v>
      </c>
      <c r="Q63" s="31">
        <v>1</v>
      </c>
      <c r="R63" s="31"/>
      <c r="S63" s="46">
        <v>1</v>
      </c>
      <c r="T63" s="46"/>
    </row>
    <row r="64" spans="1:20" ht="113.25" customHeight="1" x14ac:dyDescent="0.25">
      <c r="A64" s="27"/>
      <c r="B64" s="28"/>
      <c r="C64" s="29"/>
      <c r="D64" s="30"/>
      <c r="E64" s="31"/>
      <c r="F64" s="31"/>
      <c r="G64" s="29"/>
      <c r="H64" s="30"/>
      <c r="I64" s="31"/>
      <c r="J64" s="31"/>
      <c r="K64" s="29"/>
      <c r="L64" s="30"/>
      <c r="M64" s="31"/>
      <c r="N64" s="31"/>
      <c r="O64" s="29" t="s">
        <v>88</v>
      </c>
      <c r="P64" s="44">
        <v>113.655</v>
      </c>
      <c r="Q64" s="45">
        <v>1</v>
      </c>
      <c r="R64" s="45"/>
      <c r="S64" s="49"/>
      <c r="T64" s="49"/>
    </row>
    <row r="65" spans="1:20" ht="91.5" customHeight="1" x14ac:dyDescent="0.25">
      <c r="A65" s="27"/>
      <c r="B65" s="28"/>
      <c r="C65" s="29"/>
      <c r="D65" s="30"/>
      <c r="E65" s="31"/>
      <c r="F65" s="31"/>
      <c r="G65" s="29"/>
      <c r="H65" s="30"/>
      <c r="I65" s="31"/>
      <c r="J65" s="31"/>
      <c r="K65" s="29"/>
      <c r="L65" s="30"/>
      <c r="M65" s="31"/>
      <c r="N65" s="31"/>
      <c r="O65" s="29" t="s">
        <v>89</v>
      </c>
      <c r="P65" s="30">
        <v>303.71199999999999</v>
      </c>
      <c r="Q65" s="31">
        <v>1</v>
      </c>
      <c r="R65" s="31"/>
      <c r="S65" s="49"/>
      <c r="T65" s="49"/>
    </row>
    <row r="66" spans="1:20" ht="80.099999999999994" customHeight="1" x14ac:dyDescent="0.25">
      <c r="A66" s="27"/>
      <c r="B66" s="28"/>
      <c r="C66" s="29"/>
      <c r="D66" s="30"/>
      <c r="E66" s="31"/>
      <c r="F66" s="31"/>
      <c r="G66" s="29"/>
      <c r="H66" s="30"/>
      <c r="I66" s="31"/>
      <c r="J66" s="31"/>
      <c r="K66" s="29"/>
      <c r="L66" s="30"/>
      <c r="M66" s="31"/>
      <c r="N66" s="31"/>
      <c r="O66" s="29" t="s">
        <v>90</v>
      </c>
      <c r="P66" s="30">
        <v>934.87400000000002</v>
      </c>
      <c r="Q66" s="31">
        <v>1</v>
      </c>
      <c r="R66" s="31"/>
      <c r="S66" s="49"/>
      <c r="T66" s="49"/>
    </row>
    <row r="67" spans="1:20" ht="111.75" customHeight="1" x14ac:dyDescent="0.25">
      <c r="A67" s="27"/>
      <c r="B67" s="28"/>
      <c r="C67" s="29"/>
      <c r="D67" s="30"/>
      <c r="E67" s="31"/>
      <c r="F67" s="31"/>
      <c r="G67" s="29"/>
      <c r="H67" s="30"/>
      <c r="I67" s="31"/>
      <c r="J67" s="31"/>
      <c r="K67" s="29"/>
      <c r="L67" s="30"/>
      <c r="M67" s="31"/>
      <c r="N67" s="31"/>
      <c r="O67" s="29" t="s">
        <v>91</v>
      </c>
      <c r="P67" s="30">
        <v>90</v>
      </c>
      <c r="Q67" s="31">
        <v>1</v>
      </c>
      <c r="R67" s="31"/>
      <c r="S67" s="49"/>
      <c r="T67" s="49"/>
    </row>
    <row r="68" spans="1:20" ht="127.5" customHeight="1" x14ac:dyDescent="0.25">
      <c r="A68" s="27"/>
      <c r="B68" s="28"/>
      <c r="C68" s="29"/>
      <c r="D68" s="30"/>
      <c r="E68" s="31"/>
      <c r="F68" s="31"/>
      <c r="G68" s="29"/>
      <c r="H68" s="30"/>
      <c r="I68" s="31"/>
      <c r="J68" s="31"/>
      <c r="K68" s="29"/>
      <c r="L68" s="30"/>
      <c r="M68" s="31"/>
      <c r="N68" s="31"/>
      <c r="O68" s="29" t="s">
        <v>92</v>
      </c>
      <c r="P68" s="42" t="s">
        <v>32</v>
      </c>
      <c r="Q68" s="31">
        <v>1</v>
      </c>
      <c r="R68" s="31"/>
      <c r="S68" s="49"/>
      <c r="T68" s="49"/>
    </row>
    <row r="69" spans="1:20" ht="101.25" x14ac:dyDescent="0.25">
      <c r="A69" s="27"/>
      <c r="B69" s="28"/>
      <c r="C69" s="29"/>
      <c r="D69" s="30"/>
      <c r="E69" s="31"/>
      <c r="F69" s="31"/>
      <c r="G69" s="29"/>
      <c r="H69" s="30"/>
      <c r="I69" s="31"/>
      <c r="J69" s="31"/>
      <c r="K69" s="29"/>
      <c r="L69" s="30"/>
      <c r="M69" s="31"/>
      <c r="N69" s="31"/>
      <c r="O69" s="29" t="s">
        <v>93</v>
      </c>
      <c r="P69" s="42" t="s">
        <v>32</v>
      </c>
      <c r="Q69" s="31">
        <v>1</v>
      </c>
      <c r="R69" s="31"/>
      <c r="S69" s="49"/>
      <c r="T69" s="49"/>
    </row>
    <row r="70" spans="1:20" ht="87.75" customHeight="1" x14ac:dyDescent="0.25">
      <c r="A70" s="27"/>
      <c r="B70" s="28"/>
      <c r="C70" s="29"/>
      <c r="D70" s="30"/>
      <c r="E70" s="31"/>
      <c r="F70" s="31"/>
      <c r="G70" s="29"/>
      <c r="H70" s="30"/>
      <c r="I70" s="31"/>
      <c r="J70" s="31"/>
      <c r="K70" s="29"/>
      <c r="L70" s="30"/>
      <c r="M70" s="31"/>
      <c r="N70" s="31"/>
      <c r="O70" s="29" t="s">
        <v>94</v>
      </c>
      <c r="P70" s="30">
        <v>165</v>
      </c>
      <c r="Q70" s="31">
        <v>1</v>
      </c>
      <c r="R70" s="31"/>
      <c r="S70" s="49"/>
      <c r="T70" s="49"/>
    </row>
    <row r="71" spans="1:20" ht="108" customHeight="1" x14ac:dyDescent="0.25">
      <c r="A71" s="27"/>
      <c r="B71" s="28"/>
      <c r="C71" s="29"/>
      <c r="D71" s="30"/>
      <c r="E71" s="31"/>
      <c r="F71" s="31"/>
      <c r="G71" s="29"/>
      <c r="H71" s="30"/>
      <c r="I71" s="31"/>
      <c r="J71" s="31"/>
      <c r="K71" s="29"/>
      <c r="L71" s="30"/>
      <c r="M71" s="31"/>
      <c r="N71" s="31"/>
      <c r="O71" s="29" t="s">
        <v>95</v>
      </c>
      <c r="P71" s="30">
        <v>123</v>
      </c>
      <c r="Q71" s="31">
        <v>1</v>
      </c>
      <c r="R71" s="31"/>
      <c r="S71" s="49"/>
      <c r="T71" s="49"/>
    </row>
    <row r="72" spans="1:20" x14ac:dyDescent="0.25">
      <c r="A72" s="27"/>
      <c r="B72" s="35" t="s">
        <v>14</v>
      </c>
      <c r="C72" s="36"/>
      <c r="D72" s="28">
        <f>SUM(D62:D71)</f>
        <v>0</v>
      </c>
      <c r="E72" s="31"/>
      <c r="F72" s="31"/>
      <c r="G72" s="36"/>
      <c r="H72" s="28">
        <f>SUM(H62:H71)</f>
        <v>283.60000000000002</v>
      </c>
      <c r="I72" s="37"/>
      <c r="J72" s="37"/>
      <c r="K72" s="36"/>
      <c r="L72" s="28">
        <f>SUM(L62:L71)</f>
        <v>0</v>
      </c>
      <c r="M72" s="37"/>
      <c r="N72" s="37"/>
      <c r="O72" s="36"/>
      <c r="P72" s="28">
        <f>SUM(P62:P71)</f>
        <v>3595.8539999999994</v>
      </c>
      <c r="Q72" s="37"/>
      <c r="R72" s="37"/>
      <c r="S72" s="37"/>
      <c r="T72" s="37"/>
    </row>
    <row r="73" spans="1:20" ht="40.5" x14ac:dyDescent="0.25">
      <c r="A73" s="19">
        <v>12</v>
      </c>
      <c r="B73" s="20" t="s">
        <v>96</v>
      </c>
      <c r="C73" s="21"/>
      <c r="D73" s="22"/>
      <c r="E73" s="23"/>
      <c r="F73" s="23"/>
      <c r="G73" s="21"/>
      <c r="H73" s="22"/>
      <c r="I73" s="23"/>
      <c r="J73" s="23"/>
      <c r="K73" s="21"/>
      <c r="L73" s="22"/>
      <c r="M73" s="23"/>
      <c r="N73" s="23"/>
      <c r="O73" s="21"/>
      <c r="P73" s="22"/>
      <c r="Q73" s="23"/>
      <c r="R73" s="23"/>
      <c r="S73" s="41"/>
      <c r="T73" s="41"/>
    </row>
    <row r="74" spans="1:20" ht="116.65" customHeight="1" x14ac:dyDescent="0.25">
      <c r="A74" s="27"/>
      <c r="B74" s="28"/>
      <c r="C74" s="29" t="s">
        <v>97</v>
      </c>
      <c r="D74" s="30">
        <v>124.4</v>
      </c>
      <c r="E74" s="31">
        <v>1</v>
      </c>
      <c r="F74" s="31"/>
      <c r="G74" s="29" t="s">
        <v>98</v>
      </c>
      <c r="H74" s="30">
        <v>530.1</v>
      </c>
      <c r="I74" s="31">
        <v>1</v>
      </c>
      <c r="J74" s="31"/>
      <c r="K74" s="29"/>
      <c r="L74" s="30"/>
      <c r="M74" s="31"/>
      <c r="N74" s="31"/>
      <c r="O74" s="29" t="s">
        <v>99</v>
      </c>
      <c r="P74" s="30">
        <v>983.01499999999999</v>
      </c>
      <c r="Q74" s="31">
        <v>1</v>
      </c>
      <c r="R74" s="31"/>
      <c r="S74" s="49">
        <v>1</v>
      </c>
      <c r="T74" s="49"/>
    </row>
    <row r="75" spans="1:20" ht="97.7" customHeight="1" x14ac:dyDescent="0.25">
      <c r="A75" s="27"/>
      <c r="B75" s="28"/>
      <c r="C75" s="29"/>
      <c r="D75" s="30"/>
      <c r="E75" s="31"/>
      <c r="F75" s="31"/>
      <c r="G75" s="29"/>
      <c r="H75" s="30"/>
      <c r="I75" s="31"/>
      <c r="J75" s="31"/>
      <c r="K75" s="29"/>
      <c r="L75" s="30"/>
      <c r="M75" s="31"/>
      <c r="N75" s="31"/>
      <c r="O75" s="29" t="s">
        <v>100</v>
      </c>
      <c r="P75" s="30">
        <v>449.66800000000001</v>
      </c>
      <c r="Q75" s="31">
        <v>1</v>
      </c>
      <c r="R75" s="31"/>
      <c r="S75" s="49"/>
      <c r="T75" s="49"/>
    </row>
    <row r="76" spans="1:20" x14ac:dyDescent="0.25">
      <c r="A76" s="27"/>
      <c r="B76" s="35" t="s">
        <v>14</v>
      </c>
      <c r="C76" s="57"/>
      <c r="D76" s="28">
        <f>SUM(D74:D75)</f>
        <v>124.4</v>
      </c>
      <c r="E76" s="37"/>
      <c r="F76" s="37"/>
      <c r="G76" s="57"/>
      <c r="H76" s="28">
        <f>SUM(H74:H75)</f>
        <v>530.1</v>
      </c>
      <c r="I76" s="37"/>
      <c r="J76" s="37"/>
      <c r="K76" s="57"/>
      <c r="L76" s="28">
        <f>SUM(L74:L75)</f>
        <v>0</v>
      </c>
      <c r="M76" s="37"/>
      <c r="N76" s="37"/>
      <c r="O76" s="57"/>
      <c r="P76" s="28">
        <f>SUM(P74:P75)</f>
        <v>1432.683</v>
      </c>
      <c r="Q76" s="37"/>
      <c r="R76" s="37"/>
      <c r="S76" s="37"/>
      <c r="T76" s="37"/>
    </row>
    <row r="77" spans="1:20" ht="40.5" x14ac:dyDescent="0.25">
      <c r="A77" s="19">
        <v>13</v>
      </c>
      <c r="B77" s="20" t="s">
        <v>101</v>
      </c>
      <c r="C77" s="21"/>
      <c r="D77" s="22"/>
      <c r="E77" s="23"/>
      <c r="F77" s="23"/>
      <c r="G77" s="21"/>
      <c r="H77" s="22"/>
      <c r="I77" s="23"/>
      <c r="J77" s="23"/>
      <c r="K77" s="21"/>
      <c r="L77" s="22"/>
      <c r="M77" s="23"/>
      <c r="N77" s="23"/>
      <c r="O77" s="21"/>
      <c r="P77" s="22"/>
      <c r="Q77" s="23"/>
      <c r="R77" s="23"/>
      <c r="S77" s="41"/>
      <c r="T77" s="41"/>
    </row>
    <row r="78" spans="1:20" ht="93.6" customHeight="1" x14ac:dyDescent="0.25">
      <c r="A78" s="27"/>
      <c r="B78" s="28"/>
      <c r="C78" s="29" t="s">
        <v>102</v>
      </c>
      <c r="D78" s="42" t="s">
        <v>32</v>
      </c>
      <c r="E78" s="31">
        <v>1</v>
      </c>
      <c r="F78" s="31">
        <v>1</v>
      </c>
      <c r="G78" s="29" t="s">
        <v>103</v>
      </c>
      <c r="H78" s="30">
        <v>2019.72065</v>
      </c>
      <c r="I78" s="31">
        <v>1</v>
      </c>
      <c r="J78" s="31"/>
      <c r="K78" s="29"/>
      <c r="L78" s="30"/>
      <c r="M78" s="31"/>
      <c r="N78" s="31"/>
      <c r="O78" s="29" t="s">
        <v>104</v>
      </c>
      <c r="P78" s="30">
        <v>721.02499999999998</v>
      </c>
      <c r="Q78" s="31">
        <v>1</v>
      </c>
      <c r="R78" s="31"/>
      <c r="S78" s="49">
        <v>1</v>
      </c>
      <c r="T78" s="49"/>
    </row>
    <row r="79" spans="1:20" ht="114" customHeight="1" x14ac:dyDescent="0.25">
      <c r="A79" s="27"/>
      <c r="B79" s="28"/>
      <c r="C79" s="29" t="s">
        <v>105</v>
      </c>
      <c r="D79" s="30">
        <v>310.8</v>
      </c>
      <c r="E79" s="31">
        <v>1</v>
      </c>
      <c r="F79" s="31"/>
      <c r="G79" s="29" t="s">
        <v>106</v>
      </c>
      <c r="H79" s="30">
        <v>1482.36769</v>
      </c>
      <c r="I79" s="31">
        <v>1</v>
      </c>
      <c r="J79" s="31"/>
      <c r="K79" s="29"/>
      <c r="L79" s="30"/>
      <c r="M79" s="31"/>
      <c r="N79" s="31"/>
      <c r="O79" s="29" t="s">
        <v>107</v>
      </c>
      <c r="P79" s="30">
        <v>1500</v>
      </c>
      <c r="Q79" s="31">
        <v>1</v>
      </c>
      <c r="R79" s="31"/>
      <c r="S79" s="49"/>
      <c r="T79" s="49"/>
    </row>
    <row r="80" spans="1:20" ht="96.4" customHeight="1" x14ac:dyDescent="0.25">
      <c r="A80" s="27"/>
      <c r="B80" s="28"/>
      <c r="C80" s="29" t="s">
        <v>108</v>
      </c>
      <c r="D80" s="30">
        <v>15349.4</v>
      </c>
      <c r="E80" s="31">
        <v>1</v>
      </c>
      <c r="F80" s="31"/>
      <c r="G80" s="29"/>
      <c r="H80" s="30"/>
      <c r="I80" s="31"/>
      <c r="J80" s="31"/>
      <c r="K80" s="29"/>
      <c r="L80" s="30"/>
      <c r="M80" s="31"/>
      <c r="N80" s="31"/>
      <c r="O80" s="29" t="s">
        <v>109</v>
      </c>
      <c r="P80" s="30">
        <v>131</v>
      </c>
      <c r="Q80" s="31">
        <v>1</v>
      </c>
      <c r="R80" s="31"/>
      <c r="S80" s="49"/>
      <c r="T80" s="49"/>
    </row>
    <row r="81" spans="1:20" ht="101.85" customHeight="1" x14ac:dyDescent="0.25">
      <c r="A81" s="27"/>
      <c r="B81" s="28"/>
      <c r="C81" s="29"/>
      <c r="D81" s="30"/>
      <c r="E81" s="31"/>
      <c r="F81" s="31"/>
      <c r="G81" s="29"/>
      <c r="H81" s="30"/>
      <c r="I81" s="31"/>
      <c r="J81" s="31"/>
      <c r="K81" s="29"/>
      <c r="L81" s="30"/>
      <c r="M81" s="31"/>
      <c r="N81" s="31"/>
      <c r="O81" s="29" t="s">
        <v>110</v>
      </c>
      <c r="P81" s="42" t="s">
        <v>32</v>
      </c>
      <c r="Q81" s="31">
        <v>1</v>
      </c>
      <c r="R81" s="31"/>
      <c r="S81" s="49"/>
      <c r="T81" s="49"/>
    </row>
    <row r="82" spans="1:20" x14ac:dyDescent="0.25">
      <c r="A82" s="27"/>
      <c r="B82" s="35" t="s">
        <v>14</v>
      </c>
      <c r="C82" s="36"/>
      <c r="D82" s="28">
        <f>SUM(D78:D81)</f>
        <v>15660.199999999999</v>
      </c>
      <c r="E82" s="37"/>
      <c r="F82" s="37"/>
      <c r="G82" s="36"/>
      <c r="H82" s="28">
        <f>SUM(H78:H81)</f>
        <v>3502.0883400000002</v>
      </c>
      <c r="I82" s="37"/>
      <c r="J82" s="37"/>
      <c r="K82" s="36"/>
      <c r="L82" s="28">
        <f>SUM(L78:L81)</f>
        <v>0</v>
      </c>
      <c r="M82" s="37"/>
      <c r="N82" s="37"/>
      <c r="O82" s="36"/>
      <c r="P82" s="28">
        <f>SUM(P78:P81)</f>
        <v>2352.0250000000001</v>
      </c>
      <c r="Q82" s="37"/>
      <c r="R82" s="37"/>
      <c r="S82" s="37"/>
      <c r="T82" s="37"/>
    </row>
    <row r="83" spans="1:20" ht="40.5" x14ac:dyDescent="0.25">
      <c r="A83" s="19">
        <v>14</v>
      </c>
      <c r="B83" s="20" t="s">
        <v>111</v>
      </c>
      <c r="C83" s="21"/>
      <c r="D83" s="22"/>
      <c r="E83" s="23"/>
      <c r="F83" s="23"/>
      <c r="G83" s="21"/>
      <c r="H83" s="22"/>
      <c r="I83" s="23"/>
      <c r="J83" s="23"/>
      <c r="K83" s="21"/>
      <c r="L83" s="22"/>
      <c r="M83" s="23"/>
      <c r="N83" s="23"/>
      <c r="O83" s="21"/>
      <c r="P83" s="22"/>
      <c r="Q83" s="23"/>
      <c r="R83" s="23"/>
      <c r="S83" s="41"/>
      <c r="T83" s="41"/>
    </row>
    <row r="84" spans="1:20" ht="104.45" customHeight="1" x14ac:dyDescent="0.25">
      <c r="A84" s="27"/>
      <c r="B84" s="28"/>
      <c r="C84" s="29" t="s">
        <v>112</v>
      </c>
      <c r="D84" s="30">
        <v>946.6</v>
      </c>
      <c r="E84" s="31">
        <v>1</v>
      </c>
      <c r="F84" s="31"/>
      <c r="G84" s="29" t="s">
        <v>113</v>
      </c>
      <c r="H84" s="30">
        <v>338.8</v>
      </c>
      <c r="I84" s="31">
        <v>1</v>
      </c>
      <c r="J84" s="31"/>
      <c r="K84" s="29" t="s">
        <v>114</v>
      </c>
      <c r="L84" s="30">
        <v>3594</v>
      </c>
      <c r="M84" s="31">
        <v>1</v>
      </c>
      <c r="N84" s="31"/>
      <c r="O84" s="29" t="s">
        <v>115</v>
      </c>
      <c r="P84" s="30">
        <v>252.19900000000001</v>
      </c>
      <c r="Q84" s="31">
        <v>1</v>
      </c>
      <c r="R84" s="31"/>
      <c r="S84" s="49">
        <v>1</v>
      </c>
      <c r="T84" s="49"/>
    </row>
    <row r="85" spans="1:20" ht="94.9" customHeight="1" x14ac:dyDescent="0.25">
      <c r="A85" s="27"/>
      <c r="B85" s="28"/>
      <c r="C85" s="29"/>
      <c r="D85" s="30"/>
      <c r="E85" s="31"/>
      <c r="F85" s="31"/>
      <c r="G85" s="29" t="s">
        <v>116</v>
      </c>
      <c r="H85" s="30">
        <v>553.1</v>
      </c>
      <c r="I85" s="31">
        <v>1</v>
      </c>
      <c r="J85" s="31"/>
      <c r="K85" s="29"/>
      <c r="L85" s="30"/>
      <c r="M85" s="31"/>
      <c r="N85" s="31"/>
      <c r="O85" s="29" t="s">
        <v>117</v>
      </c>
      <c r="P85" s="30">
        <v>341.851</v>
      </c>
      <c r="Q85" s="31">
        <v>1</v>
      </c>
      <c r="R85" s="31"/>
      <c r="S85" s="49"/>
      <c r="T85" s="49"/>
    </row>
    <row r="86" spans="1:20" ht="112.7" customHeight="1" x14ac:dyDescent="0.25">
      <c r="A86" s="27"/>
      <c r="B86" s="28"/>
      <c r="C86" s="29"/>
      <c r="D86" s="30"/>
      <c r="E86" s="31"/>
      <c r="F86" s="31"/>
      <c r="G86" s="29" t="s">
        <v>118</v>
      </c>
      <c r="H86" s="30">
        <v>82.3</v>
      </c>
      <c r="I86" s="31">
        <v>1</v>
      </c>
      <c r="J86" s="31"/>
      <c r="K86" s="29"/>
      <c r="L86" s="30"/>
      <c r="M86" s="31"/>
      <c r="N86" s="31"/>
      <c r="O86" s="29" t="s">
        <v>119</v>
      </c>
      <c r="P86" s="30">
        <v>1099.328</v>
      </c>
      <c r="Q86" s="31">
        <v>1</v>
      </c>
      <c r="R86" s="31"/>
      <c r="S86" s="49"/>
      <c r="T86" s="49"/>
    </row>
    <row r="87" spans="1:20" ht="86.85" customHeight="1" x14ac:dyDescent="0.25">
      <c r="A87" s="27"/>
      <c r="B87" s="28"/>
      <c r="C87" s="29"/>
      <c r="D87" s="30"/>
      <c r="E87" s="31"/>
      <c r="F87" s="31"/>
      <c r="G87" s="29"/>
      <c r="H87" s="30"/>
      <c r="I87" s="31"/>
      <c r="J87" s="31"/>
      <c r="K87" s="29"/>
      <c r="L87" s="30"/>
      <c r="M87" s="31"/>
      <c r="N87" s="31"/>
      <c r="O87" s="29" t="s">
        <v>120</v>
      </c>
      <c r="P87" s="30">
        <v>1201.258</v>
      </c>
      <c r="Q87" s="31">
        <v>1</v>
      </c>
      <c r="R87" s="31"/>
      <c r="S87" s="49"/>
      <c r="T87" s="49"/>
    </row>
    <row r="88" spans="1:20" ht="84.2" customHeight="1" x14ac:dyDescent="0.25">
      <c r="A88" s="27"/>
      <c r="B88" s="28"/>
      <c r="C88" s="29"/>
      <c r="D88" s="30"/>
      <c r="E88" s="31"/>
      <c r="F88" s="31"/>
      <c r="G88" s="29"/>
      <c r="H88" s="30"/>
      <c r="I88" s="31"/>
      <c r="J88" s="31"/>
      <c r="K88" s="29"/>
      <c r="L88" s="30"/>
      <c r="M88" s="31"/>
      <c r="N88" s="31"/>
      <c r="O88" s="29" t="s">
        <v>121</v>
      </c>
      <c r="P88" s="30">
        <v>137.1</v>
      </c>
      <c r="Q88" s="31">
        <v>1</v>
      </c>
      <c r="R88" s="31"/>
      <c r="S88" s="49"/>
      <c r="T88" s="49"/>
    </row>
    <row r="89" spans="1:20" ht="62.45" customHeight="1" x14ac:dyDescent="0.25">
      <c r="A89" s="27"/>
      <c r="B89" s="28"/>
      <c r="C89" s="29"/>
      <c r="D89" s="30"/>
      <c r="E89" s="31"/>
      <c r="F89" s="31"/>
      <c r="G89" s="29"/>
      <c r="H89" s="30"/>
      <c r="I89" s="31"/>
      <c r="J89" s="31"/>
      <c r="K89" s="29"/>
      <c r="L89" s="30"/>
      <c r="M89" s="31"/>
      <c r="N89" s="31"/>
      <c r="O89" s="29" t="s">
        <v>122</v>
      </c>
      <c r="P89" s="30">
        <v>643.77300000000002</v>
      </c>
      <c r="Q89" s="31">
        <v>1</v>
      </c>
      <c r="R89" s="31"/>
      <c r="S89" s="49"/>
      <c r="T89" s="49"/>
    </row>
    <row r="90" spans="1:20" x14ac:dyDescent="0.25">
      <c r="A90" s="27"/>
      <c r="B90" s="28"/>
      <c r="C90" s="29"/>
      <c r="D90" s="30"/>
      <c r="E90" s="31"/>
      <c r="F90" s="31"/>
      <c r="G90" s="29"/>
      <c r="H90" s="30"/>
      <c r="I90" s="31"/>
      <c r="J90" s="31"/>
      <c r="K90" s="29"/>
      <c r="L90" s="30"/>
      <c r="M90" s="31"/>
      <c r="N90" s="31"/>
      <c r="O90" s="29"/>
      <c r="P90" s="30"/>
      <c r="Q90" s="31"/>
      <c r="R90" s="31"/>
      <c r="S90" s="49"/>
      <c r="T90" s="49"/>
    </row>
    <row r="91" spans="1:20" x14ac:dyDescent="0.25">
      <c r="A91" s="27"/>
      <c r="B91" s="35" t="s">
        <v>14</v>
      </c>
      <c r="C91" s="36"/>
      <c r="D91" s="28">
        <f>SUM(D84:D88)</f>
        <v>946.6</v>
      </c>
      <c r="E91" s="37"/>
      <c r="F91" s="37"/>
      <c r="G91" s="36"/>
      <c r="H91" s="28">
        <f>SUM(H84:H88)</f>
        <v>974.2</v>
      </c>
      <c r="I91" s="37"/>
      <c r="J91" s="37"/>
      <c r="K91" s="36"/>
      <c r="L91" s="28">
        <f>SUM(L84:L88)</f>
        <v>3594</v>
      </c>
      <c r="M91" s="37"/>
      <c r="N91" s="37"/>
      <c r="O91" s="36"/>
      <c r="P91" s="28">
        <f>SUM(P84:P90)</f>
        <v>3675.509</v>
      </c>
      <c r="Q91" s="37"/>
      <c r="R91" s="37"/>
      <c r="S91" s="37"/>
      <c r="T91" s="37"/>
    </row>
    <row r="92" spans="1:20" ht="40.5" x14ac:dyDescent="0.25">
      <c r="A92" s="19">
        <v>15</v>
      </c>
      <c r="B92" s="20" t="s">
        <v>123</v>
      </c>
      <c r="C92" s="21"/>
      <c r="D92" s="22"/>
      <c r="E92" s="23"/>
      <c r="F92" s="23"/>
      <c r="G92" s="21"/>
      <c r="H92" s="22"/>
      <c r="I92" s="23"/>
      <c r="J92" s="23"/>
      <c r="K92" s="21"/>
      <c r="L92" s="22"/>
      <c r="M92" s="23"/>
      <c r="N92" s="23"/>
      <c r="O92" s="21"/>
      <c r="P92" s="22"/>
      <c r="Q92" s="23"/>
      <c r="R92" s="23"/>
      <c r="S92" s="41"/>
      <c r="T92" s="41"/>
    </row>
    <row r="93" spans="1:20" ht="84.2" customHeight="1" x14ac:dyDescent="0.25">
      <c r="A93" s="27"/>
      <c r="B93" s="28"/>
      <c r="C93" s="29"/>
      <c r="D93" s="30"/>
      <c r="E93" s="31"/>
      <c r="F93" s="31"/>
      <c r="G93" s="29"/>
      <c r="H93" s="30"/>
      <c r="I93" s="31"/>
      <c r="J93" s="31"/>
      <c r="K93" s="29"/>
      <c r="L93" s="30"/>
      <c r="M93" s="31"/>
      <c r="N93" s="31"/>
      <c r="O93" s="29" t="s">
        <v>124</v>
      </c>
      <c r="P93" s="44">
        <v>1599.9690000000001</v>
      </c>
      <c r="Q93" s="45">
        <v>1</v>
      </c>
      <c r="R93" s="45"/>
      <c r="S93" s="49"/>
      <c r="T93" s="49"/>
    </row>
    <row r="94" spans="1:20" x14ac:dyDescent="0.25">
      <c r="A94" s="27"/>
      <c r="B94" s="28"/>
      <c r="C94" s="29"/>
      <c r="D94" s="30"/>
      <c r="E94" s="31"/>
      <c r="F94" s="31"/>
      <c r="G94" s="29"/>
      <c r="H94" s="30"/>
      <c r="I94" s="31"/>
      <c r="J94" s="31"/>
      <c r="K94" s="29"/>
      <c r="L94" s="30"/>
      <c r="M94" s="31"/>
      <c r="N94" s="31"/>
      <c r="O94" s="29"/>
      <c r="P94" s="30"/>
      <c r="Q94" s="31"/>
      <c r="R94" s="31"/>
      <c r="S94" s="49"/>
      <c r="T94" s="49"/>
    </row>
    <row r="95" spans="1:20" x14ac:dyDescent="0.25">
      <c r="A95" s="27"/>
      <c r="B95" s="35" t="s">
        <v>14</v>
      </c>
      <c r="C95" s="36"/>
      <c r="D95" s="28">
        <f>SUM(D93:D94)</f>
        <v>0</v>
      </c>
      <c r="E95" s="37"/>
      <c r="F95" s="37"/>
      <c r="G95" s="36"/>
      <c r="H95" s="28">
        <f>SUM(H93:H94)</f>
        <v>0</v>
      </c>
      <c r="I95" s="37"/>
      <c r="J95" s="37"/>
      <c r="K95" s="36"/>
      <c r="L95" s="28">
        <f>SUM(L93:L94)</f>
        <v>0</v>
      </c>
      <c r="M95" s="37"/>
      <c r="N95" s="37"/>
      <c r="O95" s="36"/>
      <c r="P95" s="28">
        <f>SUM(P93:P94)</f>
        <v>1599.9690000000001</v>
      </c>
      <c r="Q95" s="58"/>
      <c r="R95" s="58"/>
      <c r="S95" s="37"/>
      <c r="T95" s="37"/>
    </row>
    <row r="96" spans="1:20" ht="40.5" x14ac:dyDescent="0.25">
      <c r="A96" s="19">
        <v>16</v>
      </c>
      <c r="B96" s="20" t="s">
        <v>125</v>
      </c>
      <c r="C96" s="21"/>
      <c r="D96" s="22"/>
      <c r="E96" s="23"/>
      <c r="F96" s="23"/>
      <c r="G96" s="21"/>
      <c r="H96" s="22"/>
      <c r="I96" s="23"/>
      <c r="J96" s="23"/>
      <c r="K96" s="21"/>
      <c r="L96" s="22"/>
      <c r="M96" s="23"/>
      <c r="N96" s="23"/>
      <c r="O96" s="21"/>
      <c r="P96" s="22"/>
      <c r="Q96" s="23"/>
      <c r="R96" s="23"/>
      <c r="S96" s="41"/>
      <c r="T96" s="41"/>
    </row>
    <row r="97" spans="1:20" ht="84.2" customHeight="1" x14ac:dyDescent="0.25">
      <c r="A97" s="27"/>
      <c r="B97" s="28"/>
      <c r="C97" s="29" t="s">
        <v>126</v>
      </c>
      <c r="D97" s="30">
        <v>414.8</v>
      </c>
      <c r="E97" s="31">
        <v>1</v>
      </c>
      <c r="F97" s="31"/>
      <c r="G97" s="29"/>
      <c r="H97" s="30"/>
      <c r="I97" s="31"/>
      <c r="J97" s="31"/>
      <c r="K97" s="29" t="s">
        <v>127</v>
      </c>
      <c r="L97" s="30">
        <v>586.20000000000005</v>
      </c>
      <c r="M97" s="31">
        <v>1</v>
      </c>
      <c r="N97" s="31"/>
      <c r="O97" s="29" t="s">
        <v>128</v>
      </c>
      <c r="P97" s="42" t="s">
        <v>32</v>
      </c>
      <c r="Q97" s="31">
        <v>1</v>
      </c>
      <c r="R97" s="31"/>
      <c r="S97" s="49">
        <v>1</v>
      </c>
      <c r="T97" s="49"/>
    </row>
    <row r="98" spans="1:20" ht="138.4" customHeight="1" x14ac:dyDescent="0.25">
      <c r="A98" s="27"/>
      <c r="B98" s="28"/>
      <c r="C98" s="29"/>
      <c r="D98" s="30"/>
      <c r="E98" s="31"/>
      <c r="F98" s="31"/>
      <c r="G98" s="29"/>
      <c r="H98" s="30"/>
      <c r="I98" s="31"/>
      <c r="J98" s="31"/>
      <c r="K98" s="29"/>
      <c r="L98" s="30"/>
      <c r="M98" s="31"/>
      <c r="N98" s="31"/>
      <c r="O98" s="29" t="s">
        <v>129</v>
      </c>
      <c r="P98" s="30">
        <v>2929.7649999999999</v>
      </c>
      <c r="Q98" s="31">
        <v>1</v>
      </c>
      <c r="R98" s="31"/>
      <c r="S98" s="49"/>
      <c r="T98" s="49"/>
    </row>
    <row r="99" spans="1:20" ht="161.44999999999999" customHeight="1" x14ac:dyDescent="0.25">
      <c r="A99" s="27"/>
      <c r="B99" s="28"/>
      <c r="C99" s="29"/>
      <c r="D99" s="30"/>
      <c r="E99" s="31"/>
      <c r="F99" s="31"/>
      <c r="G99" s="29"/>
      <c r="H99" s="30"/>
      <c r="I99" s="31"/>
      <c r="J99" s="31"/>
      <c r="K99" s="29"/>
      <c r="L99" s="30"/>
      <c r="M99" s="31"/>
      <c r="N99" s="31"/>
      <c r="O99" s="29" t="s">
        <v>130</v>
      </c>
      <c r="P99" s="30">
        <v>145</v>
      </c>
      <c r="Q99" s="31">
        <v>1</v>
      </c>
      <c r="R99" s="31"/>
      <c r="S99" s="49"/>
      <c r="T99" s="49"/>
    </row>
    <row r="100" spans="1:20" x14ac:dyDescent="0.25">
      <c r="A100" s="27"/>
      <c r="B100" s="28"/>
      <c r="C100" s="29"/>
      <c r="D100" s="30"/>
      <c r="E100" s="31"/>
      <c r="F100" s="31"/>
      <c r="G100" s="29"/>
      <c r="H100" s="30"/>
      <c r="I100" s="31"/>
      <c r="J100" s="31"/>
      <c r="K100" s="29"/>
      <c r="L100" s="30"/>
      <c r="M100" s="31"/>
      <c r="N100" s="31"/>
      <c r="O100" s="29"/>
      <c r="P100" s="30"/>
      <c r="Q100" s="31">
        <v>1</v>
      </c>
      <c r="R100" s="31"/>
      <c r="S100" s="49"/>
      <c r="T100" s="49"/>
    </row>
    <row r="101" spans="1:20" x14ac:dyDescent="0.25">
      <c r="A101" s="27"/>
      <c r="B101" s="35" t="s">
        <v>14</v>
      </c>
      <c r="C101" s="36"/>
      <c r="D101" s="28">
        <f>SUM(D97:D100)</f>
        <v>414.8</v>
      </c>
      <c r="E101" s="37"/>
      <c r="F101" s="37"/>
      <c r="G101" s="36"/>
      <c r="H101" s="28">
        <f>SUM(H98:H100)</f>
        <v>0</v>
      </c>
      <c r="I101" s="37"/>
      <c r="J101" s="37"/>
      <c r="K101" s="36"/>
      <c r="L101" s="28">
        <f>SUM(L97:L100)</f>
        <v>586.20000000000005</v>
      </c>
      <c r="M101" s="37"/>
      <c r="N101" s="37"/>
      <c r="O101" s="36"/>
      <c r="P101" s="28">
        <f>SUM(P97:P100)</f>
        <v>3074.7649999999999</v>
      </c>
      <c r="Q101" s="37"/>
      <c r="R101" s="37"/>
      <c r="S101" s="37"/>
      <c r="T101" s="37"/>
    </row>
    <row r="102" spans="1:20" ht="40.5" x14ac:dyDescent="0.25">
      <c r="A102" s="19">
        <v>17</v>
      </c>
      <c r="B102" s="20" t="s">
        <v>131</v>
      </c>
      <c r="C102" s="21"/>
      <c r="D102" s="22"/>
      <c r="E102" s="23"/>
      <c r="F102" s="23"/>
      <c r="G102" s="21"/>
      <c r="H102" s="22"/>
      <c r="I102" s="23"/>
      <c r="J102" s="23"/>
      <c r="K102" s="21"/>
      <c r="L102" s="22"/>
      <c r="M102" s="23"/>
      <c r="N102" s="23"/>
      <c r="O102" s="21"/>
      <c r="P102" s="22"/>
      <c r="Q102" s="23"/>
      <c r="R102" s="23"/>
      <c r="S102" s="41"/>
      <c r="T102" s="41"/>
    </row>
    <row r="103" spans="1:20" ht="96.4" customHeight="1" x14ac:dyDescent="0.25">
      <c r="A103" s="27"/>
      <c r="B103" s="28"/>
      <c r="C103" s="29" t="s">
        <v>132</v>
      </c>
      <c r="D103" s="30">
        <v>808.8</v>
      </c>
      <c r="E103" s="31">
        <v>1</v>
      </c>
      <c r="F103" s="31"/>
      <c r="G103" s="29" t="s">
        <v>133</v>
      </c>
      <c r="H103" s="30">
        <v>403.2</v>
      </c>
      <c r="I103" s="31">
        <v>1</v>
      </c>
      <c r="J103" s="31"/>
      <c r="K103" s="29"/>
      <c r="L103" s="30"/>
      <c r="M103" s="31"/>
      <c r="N103" s="31"/>
      <c r="O103" s="29" t="s">
        <v>134</v>
      </c>
      <c r="P103" s="30">
        <v>2751.2849999999999</v>
      </c>
      <c r="Q103" s="31">
        <v>1</v>
      </c>
      <c r="R103" s="31"/>
      <c r="S103" s="49">
        <v>1</v>
      </c>
      <c r="T103" s="49"/>
    </row>
    <row r="104" spans="1:20" ht="114" customHeight="1" x14ac:dyDescent="0.25">
      <c r="A104" s="27"/>
      <c r="B104" s="28"/>
      <c r="C104" s="29" t="s">
        <v>135</v>
      </c>
      <c r="D104" s="30">
        <v>104.5</v>
      </c>
      <c r="E104" s="31">
        <v>1</v>
      </c>
      <c r="F104" s="31"/>
      <c r="G104" s="29" t="s">
        <v>136</v>
      </c>
      <c r="H104" s="30">
        <v>1470.492</v>
      </c>
      <c r="I104" s="31">
        <v>1</v>
      </c>
      <c r="J104" s="31"/>
      <c r="K104" s="29"/>
      <c r="L104" s="30"/>
      <c r="M104" s="31"/>
      <c r="N104" s="31"/>
      <c r="O104" s="29" t="s">
        <v>137</v>
      </c>
      <c r="P104" s="30">
        <v>893.77700000000004</v>
      </c>
      <c r="Q104" s="31">
        <v>1</v>
      </c>
      <c r="R104" s="31"/>
      <c r="S104" s="49"/>
      <c r="T104" s="49"/>
    </row>
    <row r="105" spans="1:20" ht="99" customHeight="1" x14ac:dyDescent="0.25">
      <c r="A105" s="27"/>
      <c r="B105" s="28"/>
      <c r="C105" s="29" t="s">
        <v>138</v>
      </c>
      <c r="D105" s="30">
        <v>9900</v>
      </c>
      <c r="E105" s="31">
        <v>1</v>
      </c>
      <c r="F105" s="31"/>
      <c r="G105" s="29" t="s">
        <v>139</v>
      </c>
      <c r="H105" s="30">
        <v>198.5</v>
      </c>
      <c r="I105" s="31">
        <v>1</v>
      </c>
      <c r="J105" s="31"/>
      <c r="K105" s="29"/>
      <c r="L105" s="30"/>
      <c r="M105" s="31"/>
      <c r="N105" s="31"/>
      <c r="O105" s="29" t="s">
        <v>140</v>
      </c>
      <c r="P105" s="30">
        <v>1950.3320000000001</v>
      </c>
      <c r="Q105" s="31">
        <v>1</v>
      </c>
      <c r="R105" s="31"/>
      <c r="S105" s="49"/>
      <c r="T105" s="49"/>
    </row>
    <row r="106" spans="1:20" ht="100.35" customHeight="1" x14ac:dyDescent="0.25">
      <c r="A106" s="27"/>
      <c r="B106" s="28"/>
      <c r="C106" s="29" t="s">
        <v>141</v>
      </c>
      <c r="D106" s="30">
        <v>656.5</v>
      </c>
      <c r="E106" s="31">
        <v>1</v>
      </c>
      <c r="F106" s="31"/>
      <c r="G106" s="29"/>
      <c r="H106" s="30"/>
      <c r="I106" s="31"/>
      <c r="J106" s="31"/>
      <c r="K106" s="29"/>
      <c r="L106" s="30"/>
      <c r="M106" s="31"/>
      <c r="N106" s="31"/>
      <c r="O106" s="51" t="s">
        <v>142</v>
      </c>
      <c r="P106" s="30">
        <v>91.475999999999999</v>
      </c>
      <c r="Q106" s="31">
        <v>1</v>
      </c>
      <c r="R106" s="31"/>
      <c r="S106" s="49"/>
      <c r="T106" s="49"/>
    </row>
    <row r="107" spans="1:20" x14ac:dyDescent="0.25">
      <c r="A107" s="27"/>
      <c r="B107" s="35" t="s">
        <v>14</v>
      </c>
      <c r="C107" s="36"/>
      <c r="D107" s="28">
        <f>SUM(D103:D106)</f>
        <v>11469.8</v>
      </c>
      <c r="E107" s="37"/>
      <c r="F107" s="37"/>
      <c r="G107" s="36"/>
      <c r="H107" s="28">
        <f>SUM(H103:H106)</f>
        <v>2072.192</v>
      </c>
      <c r="I107" s="37"/>
      <c r="J107" s="37"/>
      <c r="K107" s="36"/>
      <c r="L107" s="28">
        <f>SUM(L103:L106)</f>
        <v>0</v>
      </c>
      <c r="M107" s="37"/>
      <c r="N107" s="37"/>
      <c r="O107" s="36"/>
      <c r="P107" s="28">
        <f>SUM(P103:P106)</f>
        <v>5686.87</v>
      </c>
      <c r="Q107" s="37"/>
      <c r="R107" s="37"/>
      <c r="S107" s="37"/>
      <c r="T107" s="37"/>
    </row>
    <row r="108" spans="1:20" ht="40.5" x14ac:dyDescent="0.25">
      <c r="A108" s="19">
        <v>18</v>
      </c>
      <c r="B108" s="20" t="s">
        <v>143</v>
      </c>
      <c r="C108" s="21"/>
      <c r="D108" s="22"/>
      <c r="E108" s="23"/>
      <c r="F108" s="23"/>
      <c r="G108" s="21"/>
      <c r="H108" s="22"/>
      <c r="I108" s="23"/>
      <c r="J108" s="23"/>
      <c r="K108" s="21"/>
      <c r="L108" s="22"/>
      <c r="M108" s="23"/>
      <c r="N108" s="23"/>
      <c r="O108" s="21"/>
      <c r="P108" s="22"/>
      <c r="Q108" s="23"/>
      <c r="R108" s="23"/>
      <c r="S108" s="41"/>
      <c r="T108" s="41"/>
    </row>
    <row r="109" spans="1:20" ht="143.85" customHeight="1" x14ac:dyDescent="0.25">
      <c r="A109" s="27"/>
      <c r="B109" s="28"/>
      <c r="C109" s="29"/>
      <c r="D109" s="30"/>
      <c r="E109" s="31"/>
      <c r="F109" s="31"/>
      <c r="G109" s="29"/>
      <c r="H109" s="30"/>
      <c r="I109" s="31"/>
      <c r="J109" s="31"/>
      <c r="K109" s="29"/>
      <c r="L109" s="30"/>
      <c r="M109" s="31"/>
      <c r="N109" s="31"/>
      <c r="O109" s="29" t="s">
        <v>144</v>
      </c>
      <c r="P109" s="30">
        <v>3567.45</v>
      </c>
      <c r="Q109" s="31">
        <v>1</v>
      </c>
      <c r="R109" s="31"/>
      <c r="S109" s="49">
        <v>1</v>
      </c>
      <c r="T109" s="49"/>
    </row>
    <row r="110" spans="1:20" ht="65.099999999999994" customHeight="1" x14ac:dyDescent="0.25">
      <c r="A110" s="27"/>
      <c r="B110" s="28"/>
      <c r="C110" s="29"/>
      <c r="D110" s="30"/>
      <c r="E110" s="31"/>
      <c r="F110" s="31"/>
      <c r="G110" s="29"/>
      <c r="H110" s="30"/>
      <c r="I110" s="31"/>
      <c r="J110" s="31"/>
      <c r="K110" s="29"/>
      <c r="L110" s="30"/>
      <c r="M110" s="31"/>
      <c r="N110" s="31"/>
      <c r="O110" s="29" t="s">
        <v>145</v>
      </c>
      <c r="P110" s="30">
        <v>287.42200000000003</v>
      </c>
      <c r="Q110" s="31">
        <v>1</v>
      </c>
      <c r="R110" s="31"/>
      <c r="S110" s="49"/>
      <c r="T110" s="49"/>
    </row>
    <row r="111" spans="1:20" ht="103.15" customHeight="1" x14ac:dyDescent="0.25">
      <c r="A111" s="27"/>
      <c r="B111" s="28"/>
      <c r="C111" s="29"/>
      <c r="D111" s="30"/>
      <c r="E111" s="31"/>
      <c r="F111" s="31"/>
      <c r="G111" s="29"/>
      <c r="H111" s="30"/>
      <c r="I111" s="31"/>
      <c r="J111" s="31"/>
      <c r="K111" s="29"/>
      <c r="L111" s="30"/>
      <c r="M111" s="31"/>
      <c r="N111" s="31"/>
      <c r="O111" s="29" t="s">
        <v>146</v>
      </c>
      <c r="P111" s="30">
        <v>166.61699999999999</v>
      </c>
      <c r="Q111" s="31">
        <v>1</v>
      </c>
      <c r="R111" s="31"/>
      <c r="S111" s="49"/>
      <c r="T111" s="49"/>
    </row>
    <row r="112" spans="1:20" ht="78.599999999999994" customHeight="1" x14ac:dyDescent="0.25">
      <c r="A112" s="27"/>
      <c r="B112" s="28"/>
      <c r="C112" s="29"/>
      <c r="D112" s="30"/>
      <c r="E112" s="31"/>
      <c r="F112" s="31"/>
      <c r="G112" s="29"/>
      <c r="H112" s="30"/>
      <c r="I112" s="31"/>
      <c r="J112" s="31"/>
      <c r="K112" s="29"/>
      <c r="L112" s="30"/>
      <c r="M112" s="31"/>
      <c r="N112" s="31"/>
      <c r="O112" s="29" t="s">
        <v>147</v>
      </c>
      <c r="P112" s="30">
        <v>1138.239</v>
      </c>
      <c r="Q112" s="31">
        <v>1</v>
      </c>
      <c r="R112" s="31"/>
      <c r="S112" s="49"/>
      <c r="T112" s="49"/>
    </row>
    <row r="113" spans="1:20" x14ac:dyDescent="0.25">
      <c r="A113" s="27"/>
      <c r="B113" s="35" t="s">
        <v>14</v>
      </c>
      <c r="C113" s="36"/>
      <c r="D113" s="28">
        <f>SUM(D109:D111)</f>
        <v>0</v>
      </c>
      <c r="E113" s="37"/>
      <c r="F113" s="37"/>
      <c r="G113" s="36"/>
      <c r="H113" s="28">
        <f>SUM(H109:H111)</f>
        <v>0</v>
      </c>
      <c r="I113" s="37"/>
      <c r="J113" s="37"/>
      <c r="K113" s="36"/>
      <c r="L113" s="28">
        <f>SUM(L109:L111)</f>
        <v>0</v>
      </c>
      <c r="M113" s="37"/>
      <c r="N113" s="37"/>
      <c r="O113" s="36"/>
      <c r="P113" s="28">
        <f>SUM(P109:P112)</f>
        <v>5159.7280000000001</v>
      </c>
      <c r="Q113" s="37"/>
      <c r="R113" s="37"/>
      <c r="S113" s="37"/>
      <c r="T113" s="37"/>
    </row>
    <row r="114" spans="1:20" ht="40.5" x14ac:dyDescent="0.25">
      <c r="A114" s="19">
        <v>19</v>
      </c>
      <c r="B114" s="20" t="s">
        <v>148</v>
      </c>
      <c r="C114" s="21"/>
      <c r="D114" s="22"/>
      <c r="E114" s="23"/>
      <c r="F114" s="23"/>
      <c r="G114" s="21"/>
      <c r="H114" s="22"/>
      <c r="I114" s="23"/>
      <c r="J114" s="23"/>
      <c r="K114" s="21"/>
      <c r="L114" s="22"/>
      <c r="M114" s="23"/>
      <c r="N114" s="23"/>
      <c r="O114" s="21"/>
      <c r="P114" s="22"/>
      <c r="Q114" s="23"/>
      <c r="R114" s="23"/>
      <c r="S114" s="41"/>
      <c r="T114" s="41"/>
    </row>
    <row r="115" spans="1:20" ht="81.400000000000006" customHeight="1" x14ac:dyDescent="0.25">
      <c r="A115" s="27"/>
      <c r="B115" s="28"/>
      <c r="C115" s="29" t="s">
        <v>149</v>
      </c>
      <c r="D115" s="42" t="s">
        <v>32</v>
      </c>
      <c r="E115" s="31">
        <v>1</v>
      </c>
      <c r="F115" s="31">
        <v>1</v>
      </c>
      <c r="G115" s="29" t="s">
        <v>150</v>
      </c>
      <c r="H115" s="30">
        <v>776.4</v>
      </c>
      <c r="I115" s="31">
        <v>1</v>
      </c>
      <c r="J115" s="31"/>
      <c r="K115" s="53" t="s">
        <v>151</v>
      </c>
      <c r="L115" s="44">
        <v>1576.204</v>
      </c>
      <c r="M115" s="45">
        <v>1</v>
      </c>
      <c r="N115" s="45"/>
      <c r="O115" s="29" t="s">
        <v>152</v>
      </c>
      <c r="P115" s="30">
        <v>618.44200000000001</v>
      </c>
      <c r="Q115" s="31">
        <v>1</v>
      </c>
      <c r="R115" s="31"/>
      <c r="S115" s="49">
        <v>1</v>
      </c>
      <c r="T115" s="49"/>
    </row>
    <row r="116" spans="1:20" ht="99" customHeight="1" x14ac:dyDescent="0.25">
      <c r="A116" s="27"/>
      <c r="B116" s="28"/>
      <c r="C116" s="29" t="s">
        <v>153</v>
      </c>
      <c r="D116" s="30">
        <v>897</v>
      </c>
      <c r="E116" s="31">
        <v>1</v>
      </c>
      <c r="F116" s="31"/>
      <c r="G116" s="53" t="s">
        <v>151</v>
      </c>
      <c r="H116" s="30">
        <v>1422.8</v>
      </c>
      <c r="I116" s="31"/>
      <c r="J116" s="31"/>
      <c r="K116" s="29"/>
      <c r="L116" s="30"/>
      <c r="M116" s="31"/>
      <c r="N116" s="31"/>
      <c r="O116" s="29" t="s">
        <v>154</v>
      </c>
      <c r="P116" s="30">
        <v>593.5</v>
      </c>
      <c r="Q116" s="31">
        <v>1</v>
      </c>
      <c r="R116" s="31"/>
      <c r="S116" s="49"/>
      <c r="T116" s="49"/>
    </row>
    <row r="117" spans="1:20" ht="137.1" customHeight="1" x14ac:dyDescent="0.25">
      <c r="A117" s="27"/>
      <c r="B117" s="28"/>
      <c r="C117" s="29"/>
      <c r="D117" s="30"/>
      <c r="E117" s="31"/>
      <c r="F117" s="31"/>
      <c r="G117" s="29"/>
      <c r="H117" s="30"/>
      <c r="I117" s="31"/>
      <c r="J117" s="31"/>
      <c r="K117" s="29"/>
      <c r="L117" s="30"/>
      <c r="M117" s="31"/>
      <c r="N117" s="31"/>
      <c r="O117" s="29" t="s">
        <v>155</v>
      </c>
      <c r="P117" s="30">
        <v>644.59500000000003</v>
      </c>
      <c r="Q117" s="31">
        <v>1</v>
      </c>
      <c r="R117" s="31"/>
      <c r="S117" s="49"/>
      <c r="T117" s="49"/>
    </row>
    <row r="118" spans="1:20" ht="139.69999999999999" customHeight="1" x14ac:dyDescent="0.25">
      <c r="A118" s="27"/>
      <c r="B118" s="28"/>
      <c r="C118" s="29"/>
      <c r="D118" s="30"/>
      <c r="E118" s="31"/>
      <c r="F118" s="31"/>
      <c r="G118" s="29"/>
      <c r="H118" s="30"/>
      <c r="I118" s="31"/>
      <c r="J118" s="31"/>
      <c r="K118" s="29"/>
      <c r="L118" s="30"/>
      <c r="M118" s="31"/>
      <c r="N118" s="31"/>
      <c r="O118" s="29" t="s">
        <v>156</v>
      </c>
      <c r="P118" s="30">
        <v>1545.0989999999999</v>
      </c>
      <c r="Q118" s="31">
        <v>1</v>
      </c>
      <c r="R118" s="31"/>
      <c r="S118" s="49"/>
      <c r="T118" s="49"/>
    </row>
    <row r="119" spans="1:20" x14ac:dyDescent="0.25">
      <c r="A119" s="27"/>
      <c r="B119" s="35" t="s">
        <v>14</v>
      </c>
      <c r="C119" s="36"/>
      <c r="D119" s="28">
        <f>SUM(D115:D117)</f>
        <v>897</v>
      </c>
      <c r="E119" s="37"/>
      <c r="F119" s="37"/>
      <c r="G119" s="36"/>
      <c r="H119" s="28">
        <f>SUM(H115:H117)</f>
        <v>2199.1999999999998</v>
      </c>
      <c r="I119" s="37"/>
      <c r="J119" s="37"/>
      <c r="K119" s="36"/>
      <c r="L119" s="28">
        <f>SUM(L115:L117)</f>
        <v>1576.204</v>
      </c>
      <c r="M119" s="37"/>
      <c r="N119" s="37"/>
      <c r="O119" s="36"/>
      <c r="P119" s="28">
        <f>SUM(P115:P118)</f>
        <v>3401.636</v>
      </c>
      <c r="Q119" s="37"/>
      <c r="R119" s="37"/>
      <c r="S119" s="37"/>
      <c r="T119" s="37"/>
    </row>
    <row r="120" spans="1:20" ht="40.5" x14ac:dyDescent="0.25">
      <c r="A120" s="19">
        <v>20</v>
      </c>
      <c r="B120" s="20" t="s">
        <v>157</v>
      </c>
      <c r="C120" s="21"/>
      <c r="D120" s="22"/>
      <c r="E120" s="23"/>
      <c r="F120" s="23"/>
      <c r="G120" s="21"/>
      <c r="H120" s="22"/>
      <c r="I120" s="23"/>
      <c r="J120" s="23"/>
      <c r="K120" s="21"/>
      <c r="L120" s="22"/>
      <c r="M120" s="23"/>
      <c r="N120" s="23"/>
      <c r="O120" s="21"/>
      <c r="P120" s="22"/>
      <c r="Q120" s="23"/>
      <c r="R120" s="23"/>
      <c r="S120" s="41"/>
      <c r="T120" s="41"/>
    </row>
    <row r="121" spans="1:20" ht="137.1" customHeight="1" x14ac:dyDescent="0.25">
      <c r="A121" s="27"/>
      <c r="B121" s="28"/>
      <c r="C121" s="29" t="s">
        <v>158</v>
      </c>
      <c r="D121" s="30">
        <v>5027.8999999999996</v>
      </c>
      <c r="E121" s="31">
        <v>1</v>
      </c>
      <c r="F121" s="31"/>
      <c r="G121" s="29" t="s">
        <v>159</v>
      </c>
      <c r="H121" s="30">
        <v>2500.33815</v>
      </c>
      <c r="I121" s="31">
        <v>1</v>
      </c>
      <c r="J121" s="31"/>
      <c r="K121" s="29" t="s">
        <v>160</v>
      </c>
      <c r="L121" s="42">
        <v>3073.86366</v>
      </c>
      <c r="M121" s="59">
        <v>1</v>
      </c>
      <c r="N121" s="59"/>
      <c r="O121" s="29" t="s">
        <v>161</v>
      </c>
      <c r="P121" s="30">
        <v>3157.558</v>
      </c>
      <c r="Q121" s="31">
        <v>1</v>
      </c>
      <c r="R121" s="31"/>
      <c r="S121" s="49">
        <v>1</v>
      </c>
      <c r="T121" s="49"/>
    </row>
    <row r="122" spans="1:20" ht="90.95" customHeight="1" x14ac:dyDescent="0.25">
      <c r="A122" s="27"/>
      <c r="B122" s="28"/>
      <c r="C122" s="29" t="s">
        <v>162</v>
      </c>
      <c r="D122" s="42" t="s">
        <v>32</v>
      </c>
      <c r="E122" s="31">
        <v>1</v>
      </c>
      <c r="F122" s="31">
        <v>1</v>
      </c>
      <c r="G122" s="29" t="s">
        <v>163</v>
      </c>
      <c r="H122" s="30">
        <v>3352.0505699999999</v>
      </c>
      <c r="I122" s="31">
        <v>1</v>
      </c>
      <c r="J122" s="31"/>
      <c r="K122" s="29"/>
      <c r="L122" s="30"/>
      <c r="M122" s="31"/>
      <c r="N122" s="31"/>
      <c r="O122" s="29" t="s">
        <v>164</v>
      </c>
      <c r="P122" s="30">
        <v>1337.875</v>
      </c>
      <c r="Q122" s="31">
        <v>1</v>
      </c>
      <c r="R122" s="31"/>
      <c r="S122" s="49"/>
      <c r="T122" s="49"/>
    </row>
    <row r="123" spans="1:20" x14ac:dyDescent="0.25">
      <c r="A123" s="27"/>
      <c r="B123" s="28"/>
      <c r="C123" s="29"/>
      <c r="D123" s="30"/>
      <c r="E123" s="31"/>
      <c r="F123" s="31"/>
      <c r="G123" s="29"/>
      <c r="H123" s="30"/>
      <c r="I123" s="31"/>
      <c r="J123" s="31"/>
      <c r="K123" s="29"/>
      <c r="L123" s="30"/>
      <c r="M123" s="31"/>
      <c r="N123" s="31"/>
      <c r="O123" s="29"/>
      <c r="P123" s="30"/>
      <c r="Q123" s="31"/>
      <c r="R123" s="31"/>
      <c r="S123" s="49"/>
      <c r="T123" s="49"/>
    </row>
    <row r="124" spans="1:20" x14ac:dyDescent="0.25">
      <c r="A124" s="27"/>
      <c r="B124" s="35" t="s">
        <v>14</v>
      </c>
      <c r="C124" s="36"/>
      <c r="D124" s="28">
        <f>SUM(D121:D123)</f>
        <v>5027.8999999999996</v>
      </c>
      <c r="E124" s="37"/>
      <c r="F124" s="37"/>
      <c r="G124" s="57"/>
      <c r="H124" s="28">
        <f>SUM(H121:H123)</f>
        <v>5852.3887199999999</v>
      </c>
      <c r="I124" s="37"/>
      <c r="J124" s="37"/>
      <c r="K124" s="57"/>
      <c r="L124" s="28">
        <f>SUM(L121:L123)</f>
        <v>3073.86366</v>
      </c>
      <c r="M124" s="37"/>
      <c r="N124" s="37"/>
      <c r="O124" s="57"/>
      <c r="P124" s="28">
        <f>SUM(P121:P123)</f>
        <v>4495.433</v>
      </c>
      <c r="Q124" s="37"/>
      <c r="R124" s="37"/>
      <c r="S124" s="37"/>
      <c r="T124" s="37"/>
    </row>
    <row r="125" spans="1:20" x14ac:dyDescent="0.25">
      <c r="A125" s="60"/>
      <c r="B125" s="61" t="s">
        <v>165</v>
      </c>
      <c r="C125" s="62">
        <v>21</v>
      </c>
      <c r="D125" s="63">
        <f>D11+D16+D21+D25+D32+D36+D42+D95+D47+D52+D60+D72+D76+D82+D91+D101+D107+D113+D119+D124</f>
        <v>46398.799999999996</v>
      </c>
      <c r="E125" s="23"/>
      <c r="F125" s="23"/>
      <c r="G125" s="62">
        <v>26</v>
      </c>
      <c r="H125" s="63">
        <f>H11+H16+H21+H25+H32+H36+H42+H95+H47+H52+H60+H72+H76+H82+H91+H101+H107+H113+H119+H124</f>
        <v>31053.392059999998</v>
      </c>
      <c r="I125" s="23"/>
      <c r="J125" s="23"/>
      <c r="K125" s="62">
        <v>10</v>
      </c>
      <c r="L125" s="63">
        <f>L11+L16+L21+L25+L32+L36+L42+L95+L47+L52+L60+L72+L76+L82+L91+L101+L107+L113+L119+L124</f>
        <v>14153.029290000002</v>
      </c>
      <c r="M125" s="23"/>
      <c r="N125" s="23"/>
      <c r="O125" s="62">
        <v>48</v>
      </c>
      <c r="P125" s="63">
        <f>P11+P16+P21+P25+P32+P36+P42+P95+P47+P52+P60+P72+P76+P82+P91+P101+P107+P113+P119+P124</f>
        <v>67035.970130000002</v>
      </c>
      <c r="Q125" s="23"/>
      <c r="R125" s="23"/>
      <c r="S125" s="23"/>
      <c r="T125" s="23"/>
    </row>
    <row r="126" spans="1:20" x14ac:dyDescent="0.25">
      <c r="Q126" s="1">
        <f>SUM(Q1:Q125)</f>
        <v>68</v>
      </c>
    </row>
    <row r="127" spans="1:20" x14ac:dyDescent="0.25">
      <c r="H127" s="64"/>
    </row>
  </sheetData>
  <mergeCells count="10">
    <mergeCell ref="L1:P1"/>
    <mergeCell ref="A4:P4"/>
    <mergeCell ref="A6:A7"/>
    <mergeCell ref="B6:B7"/>
    <mergeCell ref="C6:D6"/>
    <mergeCell ref="G6:H6"/>
    <mergeCell ref="K6:L6"/>
    <mergeCell ref="O6:P6"/>
    <mergeCell ref="L2:P2"/>
    <mergeCell ref="O3:P3"/>
  </mergeCells>
  <pageMargins left="0.23611111111111099" right="0.23611111111111099" top="0.15763888888888899" bottom="0.38194444444444398" header="0.511811023622047" footer="0.511811023622047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Остапович Наталия Владимировна</cp:lastModifiedBy>
  <cp:revision>29</cp:revision>
  <cp:lastPrinted>2022-08-12T05:26:13Z</cp:lastPrinted>
  <dcterms:created xsi:type="dcterms:W3CDTF">2022-03-20T08:49:47Z</dcterms:created>
  <dcterms:modified xsi:type="dcterms:W3CDTF">2022-08-12T05:26:58Z</dcterms:modified>
  <dc:language>ru-RU</dc:language>
</cp:coreProperties>
</file>